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L75" i="1" a="1"/>
  <c r="L75" s="1"/>
  <c r="J75"/>
  <c r="G75"/>
  <c r="L74" a="1"/>
  <c r="L74" s="1"/>
  <c r="J74"/>
  <c r="G74"/>
  <c r="L73" a="1"/>
  <c r="L73" s="1"/>
  <c r="J73"/>
  <c r="G73"/>
  <c r="L72" a="1"/>
  <c r="L72" s="1"/>
  <c r="J72"/>
  <c r="G72"/>
  <c r="J71"/>
  <c r="G71"/>
  <c r="J70"/>
  <c r="G70"/>
  <c r="L69" a="1"/>
  <c r="L69" s="1"/>
  <c r="J69"/>
  <c r="G69"/>
  <c r="L68" a="1"/>
  <c r="L68" s="1"/>
  <c r="J68"/>
  <c r="G68"/>
  <c r="J67"/>
  <c r="G67"/>
  <c r="L66" a="1"/>
  <c r="L66" s="1"/>
  <c r="J66"/>
  <c r="G66"/>
  <c r="L65" a="1"/>
  <c r="L65" s="1"/>
  <c r="J65"/>
  <c r="G65"/>
  <c r="J64"/>
  <c r="G64"/>
  <c r="L63" a="1"/>
  <c r="L63" s="1"/>
  <c r="J63"/>
  <c r="G63"/>
  <c r="L62" a="1"/>
  <c r="L62" s="1"/>
  <c r="J62"/>
  <c r="G62"/>
  <c r="J61"/>
  <c r="G61"/>
  <c r="L60" a="1"/>
  <c r="L60" s="1"/>
  <c r="J60"/>
  <c r="G60"/>
  <c r="K60" s="1"/>
  <c r="L59" a="1"/>
  <c r="L59" s="1"/>
  <c r="J59"/>
  <c r="G59"/>
  <c r="J58"/>
  <c r="G58"/>
  <c r="L57" a="1"/>
  <c r="L57" s="1"/>
  <c r="J57"/>
  <c r="G57"/>
  <c r="K57" s="1"/>
  <c r="L56" a="1"/>
  <c r="L56" s="1"/>
  <c r="J56"/>
  <c r="G56"/>
  <c r="J55"/>
  <c r="G55"/>
  <c r="L54" a="1"/>
  <c r="L54" s="1"/>
  <c r="J54"/>
  <c r="G54"/>
  <c r="L53" a="1"/>
  <c r="L53" s="1"/>
  <c r="J53"/>
  <c r="G53"/>
  <c r="J52"/>
  <c r="G52"/>
  <c r="L51" a="1"/>
  <c r="L51" s="1"/>
  <c r="J51"/>
  <c r="G51"/>
  <c r="L50" a="1"/>
  <c r="L50" s="1"/>
  <c r="J50"/>
  <c r="G50"/>
  <c r="L49" a="1"/>
  <c r="L49" s="1"/>
  <c r="J49"/>
  <c r="G49"/>
  <c r="L48" a="1"/>
  <c r="L48" s="1"/>
  <c r="J48"/>
  <c r="G48"/>
  <c r="J47"/>
  <c r="G47"/>
  <c r="J46"/>
  <c r="G46"/>
  <c r="L45" a="1"/>
  <c r="L45" s="1"/>
  <c r="J45"/>
  <c r="G45"/>
  <c r="L44" a="1"/>
  <c r="L44" s="1"/>
  <c r="J44"/>
  <c r="G44"/>
  <c r="L43" a="1"/>
  <c r="L43" s="1"/>
  <c r="J43"/>
  <c r="G43"/>
  <c r="L42" a="1"/>
  <c r="L42" s="1"/>
  <c r="J42"/>
  <c r="G42"/>
  <c r="J41"/>
  <c r="G41"/>
  <c r="J40"/>
  <c r="G40"/>
  <c r="L39" a="1"/>
  <c r="L39" s="1"/>
  <c r="J39"/>
  <c r="G39"/>
  <c r="L38" a="1"/>
  <c r="L38" s="1"/>
  <c r="J38"/>
  <c r="G38"/>
  <c r="J37"/>
  <c r="G37"/>
  <c r="L36" a="1"/>
  <c r="L36" s="1"/>
  <c r="J36"/>
  <c r="G36"/>
  <c r="L35" a="1"/>
  <c r="L35" s="1"/>
  <c r="J35"/>
  <c r="G35"/>
  <c r="J34"/>
  <c r="G34"/>
  <c r="L33" a="1"/>
  <c r="L33" s="1"/>
  <c r="J33"/>
  <c r="G33"/>
  <c r="L32" a="1"/>
  <c r="L32" s="1"/>
  <c r="J32"/>
  <c r="G32"/>
  <c r="J31"/>
  <c r="G31"/>
  <c r="L30" a="1"/>
  <c r="L30" s="1"/>
  <c r="J30"/>
  <c r="G30"/>
  <c r="J29"/>
  <c r="G29"/>
  <c r="L28" a="1"/>
  <c r="L28" s="1"/>
  <c r="J28"/>
  <c r="G28"/>
  <c r="L27" a="1"/>
  <c r="L27" s="1"/>
  <c r="J27"/>
  <c r="G27"/>
  <c r="J26"/>
  <c r="G26"/>
  <c r="L25" a="1"/>
  <c r="L25" s="1"/>
  <c r="J25"/>
  <c r="G25"/>
  <c r="L24" a="1"/>
  <c r="L24" s="1"/>
  <c r="J24"/>
  <c r="G24"/>
  <c r="J23"/>
  <c r="G23"/>
  <c r="L22" a="1"/>
  <c r="L22" s="1"/>
  <c r="J22"/>
  <c r="G22"/>
  <c r="L21" a="1"/>
  <c r="L21" s="1"/>
  <c r="J21"/>
  <c r="G21"/>
  <c r="J20"/>
  <c r="G20"/>
  <c r="L19" a="1"/>
  <c r="L19" s="1"/>
  <c r="J19"/>
  <c r="G19"/>
  <c r="L18" a="1"/>
  <c r="L18" s="1"/>
  <c r="J18"/>
  <c r="G18"/>
  <c r="K18" s="1"/>
  <c r="J17"/>
  <c r="G17"/>
  <c r="L16" a="1"/>
  <c r="L16" s="1"/>
  <c r="J16"/>
  <c r="G16"/>
  <c r="L15" a="1"/>
  <c r="L15" s="1"/>
  <c r="J15"/>
  <c r="G15"/>
  <c r="L14" a="1"/>
  <c r="L14" s="1"/>
  <c r="J14"/>
  <c r="G14"/>
  <c r="L13" a="1"/>
  <c r="L13" s="1"/>
  <c r="J13"/>
  <c r="G13"/>
  <c r="J12"/>
  <c r="G12"/>
  <c r="J11"/>
  <c r="G11"/>
  <c r="L10" a="1"/>
  <c r="L10" s="1"/>
  <c r="J10"/>
  <c r="G10"/>
  <c r="L9" a="1"/>
  <c r="L9" s="1"/>
  <c r="J9"/>
  <c r="G9"/>
  <c r="K9" s="1"/>
  <c r="J8"/>
  <c r="G8"/>
  <c r="L7" a="1"/>
  <c r="L7" s="1"/>
  <c r="J7"/>
  <c r="G7"/>
  <c r="L6" a="1"/>
  <c r="L6" s="1"/>
  <c r="J6"/>
  <c r="G6"/>
  <c r="J5"/>
  <c r="G5"/>
  <c r="K73" l="1"/>
  <c r="K19"/>
  <c r="K61"/>
  <c r="K64"/>
  <c r="K67"/>
  <c r="K70"/>
  <c r="K72"/>
  <c r="K71"/>
  <c r="K16"/>
  <c r="K32"/>
  <c r="K56"/>
  <c r="K59"/>
  <c r="K66"/>
  <c r="K69"/>
  <c r="K74"/>
  <c r="K75"/>
  <c r="K5"/>
  <c r="K17"/>
  <c r="K33"/>
  <c r="K36"/>
  <c r="K37"/>
  <c r="K40"/>
  <c r="K6"/>
  <c r="K41"/>
  <c r="K44"/>
  <c r="K47"/>
  <c r="K50"/>
  <c r="K51"/>
  <c r="K52"/>
  <c r="K55"/>
  <c r="K7"/>
  <c r="K13"/>
  <c r="K20"/>
  <c r="K26"/>
  <c r="K29"/>
  <c r="K8"/>
  <c r="K21"/>
  <c r="K24"/>
  <c r="K25"/>
  <c r="K30"/>
  <c r="K45"/>
  <c r="K48"/>
  <c r="K65"/>
  <c r="K12"/>
  <c r="K27"/>
  <c r="K28"/>
  <c r="K31"/>
  <c r="K35"/>
  <c r="K49"/>
  <c r="K54"/>
  <c r="K68"/>
  <c r="K23"/>
  <c r="K42"/>
  <c r="K46"/>
  <c r="K53"/>
  <c r="K10"/>
  <c r="K11"/>
  <c r="K14"/>
  <c r="K15"/>
  <c r="K34"/>
  <c r="K38"/>
  <c r="K39"/>
  <c r="K58"/>
  <c r="K62"/>
  <c r="K63"/>
  <c r="K22"/>
  <c r="K43"/>
</calcChain>
</file>

<file path=xl/sharedStrings.xml><?xml version="1.0" encoding="utf-8"?>
<sst xmlns="http://schemas.openxmlformats.org/spreadsheetml/2006/main" count="326" uniqueCount="125">
  <si>
    <t>222150314</t>
  </si>
  <si>
    <t>222150108</t>
  </si>
  <si>
    <t>222150211</t>
  </si>
  <si>
    <t>222154902</t>
  </si>
  <si>
    <t>222154923</t>
  </si>
  <si>
    <t>222154914</t>
  </si>
  <si>
    <t>222150209</t>
  </si>
  <si>
    <t>222152521</t>
  </si>
  <si>
    <t>222150122</t>
  </si>
  <si>
    <t>222151116</t>
  </si>
  <si>
    <t>222152324</t>
  </si>
  <si>
    <t>222150630</t>
  </si>
  <si>
    <t>222151219</t>
  </si>
  <si>
    <t>222152611</t>
  </si>
  <si>
    <t>222151424</t>
  </si>
  <si>
    <t>222151905</t>
  </si>
  <si>
    <t>222150207</t>
  </si>
  <si>
    <t>222150818</t>
  </si>
  <si>
    <t>222150604</t>
  </si>
  <si>
    <t>222151102</t>
  </si>
  <si>
    <t>222150306</t>
  </si>
  <si>
    <t>222152019</t>
  </si>
  <si>
    <t>222152429</t>
  </si>
  <si>
    <t>222151411</t>
  </si>
  <si>
    <t>222152110</t>
  </si>
  <si>
    <t>222152716</t>
  </si>
  <si>
    <t>222153310</t>
  </si>
  <si>
    <t>222153206</t>
  </si>
  <si>
    <t>222153202</t>
  </si>
  <si>
    <t>222152830</t>
  </si>
  <si>
    <t>222153214</t>
  </si>
  <si>
    <t>222153113</t>
  </si>
  <si>
    <t>222153221</t>
  </si>
  <si>
    <t>222153028</t>
  </si>
  <si>
    <t>222153227</t>
  </si>
  <si>
    <t>222151809</t>
  </si>
  <si>
    <t>222151123</t>
  </si>
  <si>
    <t>222151716</t>
  </si>
  <si>
    <t>222150708</t>
  </si>
  <si>
    <t>222152529</t>
  </si>
  <si>
    <t>222151919</t>
  </si>
  <si>
    <t>222150603</t>
  </si>
  <si>
    <t>222151525</t>
  </si>
  <si>
    <t>222150515</t>
  </si>
  <si>
    <t>222150713</t>
  </si>
  <si>
    <t>222152502</t>
  </si>
  <si>
    <t>222151205</t>
  </si>
  <si>
    <t>222155004</t>
  </si>
  <si>
    <t>222155008</t>
  </si>
  <si>
    <t>222155009</t>
  </si>
  <si>
    <t>222150409</t>
  </si>
  <si>
    <t>222150804</t>
  </si>
  <si>
    <t>222150224</t>
  </si>
  <si>
    <t>222151730</t>
  </si>
  <si>
    <t>222151610</t>
  </si>
  <si>
    <t>222152419</t>
  </si>
  <si>
    <t>222150920</t>
  </si>
  <si>
    <t>222150711</t>
  </si>
  <si>
    <t>222150527</t>
  </si>
  <si>
    <t>222154820</t>
  </si>
  <si>
    <t>222154822</t>
  </si>
  <si>
    <t>222154827</t>
  </si>
  <si>
    <t>222153409</t>
  </si>
  <si>
    <t>222153413</t>
  </si>
  <si>
    <t>222153420</t>
  </si>
  <si>
    <t>222154516</t>
  </si>
  <si>
    <t>222154014</t>
  </si>
  <si>
    <t>222154524</t>
  </si>
  <si>
    <t>222153626</t>
  </si>
  <si>
    <t>222154017</t>
  </si>
  <si>
    <t>222154021</t>
  </si>
  <si>
    <t>A</t>
    <phoneticPr fontId="3" type="noConversion"/>
  </si>
  <si>
    <t>B</t>
    <phoneticPr fontId="3" type="noConversion"/>
  </si>
  <si>
    <r>
      <rPr>
        <sz val="10"/>
        <color indexed="8"/>
        <rFont val="方正黑体_GBK"/>
        <family val="4"/>
        <charset val="134"/>
      </rPr>
      <t>公共科目</t>
    </r>
    <phoneticPr fontId="3" type="noConversion"/>
  </si>
  <si>
    <r>
      <rPr>
        <sz val="10"/>
        <color indexed="8"/>
        <rFont val="方正黑体_GBK"/>
        <family val="4"/>
        <charset val="134"/>
      </rPr>
      <t>专业科目</t>
    </r>
    <phoneticPr fontId="3" type="noConversion"/>
  </si>
  <si>
    <r>
      <rPr>
        <sz val="10"/>
        <color indexed="8"/>
        <rFont val="方正黑体_GBK"/>
        <family val="4"/>
        <charset val="134"/>
      </rPr>
      <t>折算分</t>
    </r>
    <phoneticPr fontId="3" type="noConversion"/>
  </si>
  <si>
    <r>
      <rPr>
        <sz val="12"/>
        <rFont val="方正仿宋_GBK"/>
        <family val="4"/>
        <charset val="134"/>
      </rPr>
      <t>县考核服务中心</t>
    </r>
  </si>
  <si>
    <r>
      <rPr>
        <sz val="12"/>
        <rFont val="方正仿宋_GBK"/>
        <family val="4"/>
        <charset val="134"/>
      </rPr>
      <t>考核统计分析岗</t>
    </r>
  </si>
  <si>
    <r>
      <rPr>
        <sz val="12"/>
        <rFont val="方正仿宋_GBK"/>
        <family val="4"/>
        <charset val="134"/>
      </rPr>
      <t>是</t>
    </r>
    <phoneticPr fontId="3" type="noConversion"/>
  </si>
  <si>
    <r>
      <rPr>
        <sz val="12"/>
        <rFont val="方正仿宋_GBK"/>
        <family val="4"/>
        <charset val="134"/>
      </rPr>
      <t>县土地整治储备中心</t>
    </r>
  </si>
  <si>
    <r>
      <rPr>
        <sz val="12"/>
        <rFont val="方正仿宋_GBK"/>
        <family val="4"/>
        <charset val="134"/>
      </rPr>
      <t>土地整治储备岗</t>
    </r>
  </si>
  <si>
    <r>
      <rPr>
        <sz val="12"/>
        <rFont val="方正仿宋_GBK"/>
        <family val="4"/>
        <charset val="134"/>
      </rPr>
      <t>县互联网信息中心</t>
    </r>
  </si>
  <si>
    <r>
      <rPr>
        <sz val="12"/>
        <rFont val="方正仿宋_GBK"/>
        <family val="4"/>
        <charset val="134"/>
      </rPr>
      <t>网络信息管理岗</t>
    </r>
  </si>
  <si>
    <r>
      <rPr>
        <sz val="12"/>
        <rFont val="方正仿宋_GBK"/>
        <family val="4"/>
        <charset val="134"/>
      </rPr>
      <t>县委政策研究中心</t>
    </r>
  </si>
  <si>
    <r>
      <rPr>
        <sz val="12"/>
        <rFont val="方正仿宋_GBK"/>
        <family val="4"/>
        <charset val="134"/>
      </rPr>
      <t>文件审核岗</t>
    </r>
  </si>
  <si>
    <r>
      <rPr>
        <sz val="12"/>
        <rFont val="方正仿宋_GBK"/>
        <family val="4"/>
        <charset val="134"/>
      </rPr>
      <t>县融媒体中心</t>
    </r>
  </si>
  <si>
    <r>
      <rPr>
        <sz val="12"/>
        <rFont val="方正仿宋_GBK"/>
        <family val="4"/>
        <charset val="134"/>
      </rPr>
      <t>新媒体编导岗</t>
    </r>
  </si>
  <si>
    <r>
      <rPr>
        <sz val="12"/>
        <rFont val="方正仿宋_GBK"/>
        <family val="4"/>
        <charset val="134"/>
      </rPr>
      <t>新闻制作岗</t>
    </r>
  </si>
  <si>
    <r>
      <rPr>
        <sz val="12"/>
        <rFont val="方正仿宋_GBK"/>
        <family val="4"/>
        <charset val="134"/>
      </rPr>
      <t>政策研究岗</t>
    </r>
  </si>
  <si>
    <r>
      <rPr>
        <sz val="12"/>
        <rFont val="方正仿宋_GBK"/>
        <family val="4"/>
        <charset val="134"/>
      </rPr>
      <t>播音员岗</t>
    </r>
  </si>
  <si>
    <r>
      <rPr>
        <sz val="12"/>
        <rFont val="方正仿宋_GBK"/>
        <family val="4"/>
        <charset val="134"/>
      </rPr>
      <t>县野生动植物保护管理站</t>
    </r>
  </si>
  <si>
    <r>
      <rPr>
        <sz val="12"/>
        <rFont val="方正仿宋_GBK"/>
        <family val="4"/>
        <charset val="134"/>
      </rPr>
      <t>会计岗</t>
    </r>
  </si>
  <si>
    <r>
      <rPr>
        <sz val="12"/>
        <rFont val="方正仿宋_GBK"/>
        <family val="4"/>
        <charset val="134"/>
      </rPr>
      <t>县基层医疗卫生服务中心</t>
    </r>
  </si>
  <si>
    <r>
      <rPr>
        <sz val="12"/>
        <rFont val="方正仿宋_GBK"/>
        <family val="4"/>
        <charset val="134"/>
      </rPr>
      <t>西沱中学</t>
    </r>
  </si>
  <si>
    <r>
      <rPr>
        <sz val="12"/>
        <rFont val="方正仿宋_GBK"/>
        <family val="4"/>
        <charset val="134"/>
      </rPr>
      <t>洗新乡劳动就业和社会保障服务所、枫木镇综合行政执法大队</t>
    </r>
  </si>
  <si>
    <r>
      <rPr>
        <sz val="12"/>
        <rFont val="方正仿宋_GBK"/>
        <family val="4"/>
        <charset val="134"/>
      </rPr>
      <t>河嘴乡人民政府劳动就业和社会保障服务所、金铃乡劳动就业和社会保障服务所</t>
    </r>
  </si>
  <si>
    <r>
      <rPr>
        <sz val="12"/>
        <rFont val="方正仿宋_GBK"/>
        <family val="4"/>
        <charset val="134"/>
      </rPr>
      <t>回龙中学</t>
    </r>
  </si>
  <si>
    <r>
      <rPr>
        <sz val="12"/>
        <rFont val="方正仿宋_GBK"/>
        <family val="4"/>
        <charset val="134"/>
      </rPr>
      <t>地理教师岗</t>
    </r>
  </si>
  <si>
    <r>
      <rPr>
        <sz val="12"/>
        <rFont val="方正仿宋_GBK"/>
        <family val="4"/>
        <charset val="134"/>
      </rPr>
      <t>县生态环境监测站</t>
    </r>
  </si>
  <si>
    <r>
      <rPr>
        <sz val="12"/>
        <rFont val="方正仿宋_GBK"/>
        <family val="4"/>
        <charset val="134"/>
      </rPr>
      <t>环境监测岗</t>
    </r>
  </si>
  <si>
    <r>
      <rPr>
        <sz val="12"/>
        <rFont val="方正仿宋_GBK"/>
        <family val="4"/>
        <charset val="134"/>
      </rPr>
      <t>国有林场</t>
    </r>
  </si>
  <si>
    <r>
      <rPr>
        <sz val="12"/>
        <rFont val="方正仿宋_GBK"/>
        <family val="4"/>
        <charset val="134"/>
      </rPr>
      <t>林业保护执法岗</t>
    </r>
  </si>
  <si>
    <r>
      <rPr>
        <sz val="12"/>
        <rFont val="方正仿宋_GBK"/>
        <family val="4"/>
        <charset val="134"/>
      </rPr>
      <t>农田建设中心</t>
    </r>
  </si>
  <si>
    <r>
      <rPr>
        <sz val="12"/>
        <rFont val="方正仿宋_GBK"/>
        <family val="4"/>
        <charset val="134"/>
      </rPr>
      <t>农田建设管理岗</t>
    </r>
  </si>
  <si>
    <r>
      <rPr>
        <sz val="12"/>
        <rFont val="方正仿宋_GBK"/>
        <family val="4"/>
        <charset val="134"/>
      </rPr>
      <t>数学教师岗</t>
    </r>
  </si>
  <si>
    <r>
      <rPr>
        <sz val="12"/>
        <rFont val="方正仿宋_GBK"/>
        <family val="4"/>
        <charset val="134"/>
      </rPr>
      <t>县特殊教育学校</t>
    </r>
  </si>
  <si>
    <r>
      <rPr>
        <sz val="12"/>
        <rFont val="方正仿宋_GBK"/>
        <family val="4"/>
        <charset val="134"/>
      </rPr>
      <t>特殊教育教师岗位</t>
    </r>
  </si>
  <si>
    <r>
      <rPr>
        <sz val="12"/>
        <rFont val="方正仿宋_GBK"/>
        <family val="4"/>
        <charset val="134"/>
      </rPr>
      <t>城区小学附属幼儿园</t>
    </r>
  </si>
  <si>
    <r>
      <rPr>
        <sz val="12"/>
        <rFont val="方正仿宋_GBK"/>
        <family val="4"/>
        <charset val="134"/>
      </rPr>
      <t>幼教教师岗位</t>
    </r>
  </si>
  <si>
    <r>
      <rPr>
        <sz val="12"/>
        <color indexed="8"/>
        <rFont val="方正黑体_GBK"/>
        <family val="4"/>
        <charset val="134"/>
      </rPr>
      <t>报考单位</t>
    </r>
    <phoneticPr fontId="3" type="noConversion"/>
  </si>
  <si>
    <r>
      <rPr>
        <sz val="12"/>
        <color indexed="8"/>
        <rFont val="方正黑体_GBK"/>
        <family val="4"/>
        <charset val="134"/>
      </rPr>
      <t>报考职位</t>
    </r>
    <phoneticPr fontId="3" type="noConversion"/>
  </si>
  <si>
    <r>
      <rPr>
        <sz val="12"/>
        <color indexed="8"/>
        <rFont val="方正黑体_GBK"/>
        <family val="4"/>
        <charset val="134"/>
      </rPr>
      <t>准考证号</t>
    </r>
    <phoneticPr fontId="3" type="noConversion"/>
  </si>
  <si>
    <r>
      <rPr>
        <sz val="12"/>
        <color indexed="8"/>
        <rFont val="方正黑体_GBK"/>
        <family val="4"/>
        <charset val="134"/>
      </rPr>
      <t>面试成绩</t>
    </r>
    <phoneticPr fontId="3" type="noConversion"/>
  </si>
  <si>
    <r>
      <rPr>
        <sz val="12"/>
        <color indexed="8"/>
        <rFont val="方正黑体_GBK"/>
        <family val="4"/>
        <charset val="134"/>
      </rPr>
      <t>总成绩</t>
    </r>
    <phoneticPr fontId="3" type="noConversion"/>
  </si>
  <si>
    <r>
      <rPr>
        <sz val="12"/>
        <color indexed="8"/>
        <rFont val="方正黑体_GBK"/>
        <family val="4"/>
        <charset val="134"/>
      </rPr>
      <t>是否进入体检</t>
    </r>
    <phoneticPr fontId="3" type="noConversion"/>
  </si>
  <si>
    <r>
      <rPr>
        <sz val="12"/>
        <rFont val="方正仿宋_GBK"/>
        <family val="4"/>
        <charset val="134"/>
      </rPr>
      <t>面试时间：</t>
    </r>
    <r>
      <rPr>
        <sz val="12"/>
        <rFont val="Times New Roman"/>
        <family val="1"/>
      </rPr>
      <t>2021.1.09</t>
    </r>
    <phoneticPr fontId="1" type="noConversion"/>
  </si>
  <si>
    <r>
      <rPr>
        <sz val="12"/>
        <color indexed="8"/>
        <rFont val="方正黑体_GBK"/>
        <family val="4"/>
        <charset val="134"/>
      </rPr>
      <t>笔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方正黑体_GBK"/>
        <family val="4"/>
        <charset val="134"/>
      </rPr>
      <t>试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方正黑体_GBK"/>
        <family val="4"/>
        <charset val="134"/>
      </rPr>
      <t>成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方正黑体_GBK"/>
        <family val="4"/>
        <charset val="134"/>
      </rPr>
      <t>绩</t>
    </r>
    <phoneticPr fontId="3" type="noConversion"/>
  </si>
  <si>
    <r>
      <rPr>
        <sz val="12"/>
        <rFont val="方正仿宋_GBK"/>
        <family val="4"/>
        <charset val="134"/>
      </rPr>
      <t>综合岗</t>
    </r>
    <r>
      <rPr>
        <sz val="12"/>
        <rFont val="Times New Roman"/>
        <family val="1"/>
      </rPr>
      <t>1</t>
    </r>
  </si>
  <si>
    <r>
      <rPr>
        <sz val="12"/>
        <rFont val="方正仿宋_GBK"/>
        <family val="4"/>
        <charset val="134"/>
      </rPr>
      <t>综合岗</t>
    </r>
    <r>
      <rPr>
        <sz val="12"/>
        <rFont val="Times New Roman"/>
        <family val="1"/>
      </rPr>
      <t>2</t>
    </r>
  </si>
  <si>
    <t xml:space="preserve">                         </t>
    <phoneticPr fontId="1" type="noConversion"/>
  </si>
  <si>
    <r>
      <rPr>
        <sz val="12"/>
        <rFont val="方正黑体_GBK"/>
        <family val="4"/>
        <charset val="134"/>
      </rPr>
      <t>报考类别</t>
    </r>
    <phoneticPr fontId="3" type="noConversion"/>
  </si>
  <si>
    <t>2020年石柱县四季度公开招聘总成绩及进入体检名单</t>
    <phoneticPr fontId="1" type="noConversion"/>
  </si>
  <si>
    <r>
      <t xml:space="preserve"> </t>
    </r>
    <r>
      <rPr>
        <sz val="14"/>
        <color theme="1"/>
        <rFont val="Times New Roman"/>
        <family val="1"/>
      </rPr>
      <t xml:space="preserve">      </t>
    </r>
    <r>
      <rPr>
        <sz val="14"/>
        <color theme="1"/>
        <rFont val="黑体"/>
        <family val="3"/>
        <charset val="134"/>
      </rPr>
      <t>请进入体检的考生佩戴口罩并携带身份证、</t>
    </r>
    <r>
      <rPr>
        <sz val="14"/>
        <color theme="1"/>
        <rFont val="Times New Roman"/>
        <family val="1"/>
      </rPr>
      <t>500</t>
    </r>
    <r>
      <rPr>
        <sz val="14"/>
        <color theme="1"/>
        <rFont val="黑体"/>
        <family val="3"/>
        <charset val="134"/>
      </rPr>
      <t>元现金、一支笔、一寸照片</t>
    </r>
    <r>
      <rPr>
        <sz val="14"/>
        <color theme="1"/>
        <rFont val="Times New Roman"/>
        <family val="1"/>
      </rPr>
      <t>1</t>
    </r>
    <r>
      <rPr>
        <sz val="14"/>
        <color theme="1"/>
        <rFont val="黑体"/>
        <family val="3"/>
        <charset val="134"/>
      </rPr>
      <t>张于</t>
    </r>
    <r>
      <rPr>
        <sz val="14"/>
        <color theme="1"/>
        <rFont val="Times New Roman"/>
        <family val="1"/>
      </rPr>
      <t>2021</t>
    </r>
    <r>
      <rPr>
        <sz val="14"/>
        <color theme="1"/>
        <rFont val="黑体"/>
        <family val="3"/>
        <charset val="134"/>
      </rPr>
      <t>年</t>
    </r>
    <r>
      <rPr>
        <sz val="14"/>
        <color theme="1"/>
        <rFont val="Times New Roman"/>
        <family val="1"/>
      </rPr>
      <t>1</t>
    </r>
    <r>
      <rPr>
        <sz val="14"/>
        <color theme="1"/>
        <rFont val="黑体"/>
        <family val="3"/>
        <charset val="134"/>
      </rPr>
      <t>月</t>
    </r>
    <r>
      <rPr>
        <sz val="14"/>
        <color theme="1"/>
        <rFont val="Times New Roman"/>
        <family val="1"/>
      </rPr>
      <t>14</t>
    </r>
    <r>
      <rPr>
        <sz val="14"/>
        <color theme="1"/>
        <rFont val="黑体"/>
        <family val="3"/>
        <charset val="134"/>
      </rPr>
      <t>日</t>
    </r>
    <r>
      <rPr>
        <sz val="14"/>
        <color theme="1"/>
        <rFont val="Times New Roman"/>
        <family val="1"/>
      </rPr>
      <t>(</t>
    </r>
    <r>
      <rPr>
        <sz val="14"/>
        <color theme="1"/>
        <rFont val="黑体"/>
        <family val="3"/>
        <charset val="134"/>
      </rPr>
      <t>星期四</t>
    </r>
    <r>
      <rPr>
        <sz val="14"/>
        <color theme="1"/>
        <rFont val="Times New Roman"/>
        <family val="1"/>
      </rPr>
      <t>)</t>
    </r>
    <r>
      <rPr>
        <sz val="14"/>
        <color theme="1"/>
        <rFont val="黑体"/>
        <family val="3"/>
        <charset val="134"/>
      </rPr>
      <t>上午</t>
    </r>
    <r>
      <rPr>
        <sz val="14"/>
        <color theme="1"/>
        <rFont val="Times New Roman"/>
        <family val="1"/>
      </rPr>
      <t>8</t>
    </r>
    <r>
      <rPr>
        <sz val="14"/>
        <color theme="1"/>
        <rFont val="黑体"/>
        <family val="3"/>
        <charset val="134"/>
      </rPr>
      <t>：</t>
    </r>
    <r>
      <rPr>
        <sz val="14"/>
        <color theme="1"/>
        <rFont val="Times New Roman"/>
        <family val="1"/>
      </rPr>
      <t>30</t>
    </r>
    <r>
      <rPr>
        <sz val="14"/>
        <color theme="1"/>
        <rFont val="黑体"/>
        <family val="3"/>
        <charset val="134"/>
      </rPr>
      <t>前到石柱县人力社保局</t>
    </r>
    <r>
      <rPr>
        <sz val="14"/>
        <color theme="1"/>
        <rFont val="Times New Roman"/>
        <family val="1"/>
      </rPr>
      <t>4</t>
    </r>
    <r>
      <rPr>
        <sz val="14"/>
        <color theme="1"/>
        <rFont val="黑体"/>
        <family val="3"/>
        <charset val="134"/>
      </rPr>
      <t>楼大厅集合统一参加体检。</t>
    </r>
    <phoneticPr fontId="1" type="noConversion"/>
  </si>
  <si>
    <r>
      <rPr>
        <sz val="10"/>
        <color indexed="8"/>
        <rFont val="方正黑体_GBK"/>
        <family val="4"/>
        <charset val="134"/>
      </rPr>
      <t>综合面试</t>
    </r>
    <phoneticPr fontId="3" type="noConversion"/>
  </si>
  <si>
    <t>专业技能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</si>
</sst>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[$-F800]dddd\,\ mmmm\ dd\,\ yyyy"/>
    <numFmt numFmtId="177" formatCode="0.00_ ;[Red]\-0.00\ "/>
  </numFmts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方正小标宋_GBK"/>
      <family val="4"/>
      <charset val="134"/>
    </font>
    <font>
      <sz val="9"/>
      <name val="宋体"/>
      <family val="3"/>
      <charset val="134"/>
    </font>
    <font>
      <sz val="12"/>
      <name val="方正仿宋_GBK"/>
      <family val="4"/>
      <charset val="134"/>
    </font>
    <font>
      <sz val="11"/>
      <color indexed="8"/>
      <name val="宋体"/>
      <family val="3"/>
      <charset val="134"/>
    </font>
    <font>
      <sz val="12"/>
      <color indexed="8"/>
      <name val="方正黑体_GBK"/>
      <family val="4"/>
      <charset val="134"/>
    </font>
    <font>
      <sz val="10"/>
      <color indexed="8"/>
      <name val="方正黑体_GBK"/>
      <family val="4"/>
      <charset val="134"/>
    </font>
    <font>
      <sz val="12"/>
      <name val="方正黑体_GBK"/>
      <family val="4"/>
      <charset val="134"/>
    </font>
    <font>
      <b/>
      <sz val="16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2"/>
      <name val="Times New Roman"/>
      <family val="1"/>
    </font>
    <font>
      <sz val="1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1">
    <xf numFmtId="0" fontId="0" fillId="0" borderId="0" xfId="0">
      <alignment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Protection="1">
      <alignment vertical="center"/>
    </xf>
    <xf numFmtId="176" fontId="10" fillId="0" borderId="0" xfId="0" applyNumberFormat="1" applyFont="1" applyAlignment="1" applyProtection="1">
      <alignment vertical="center"/>
    </xf>
    <xf numFmtId="49" fontId="12" fillId="0" borderId="2" xfId="1" applyNumberFormat="1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left" vertical="center"/>
    </xf>
    <xf numFmtId="49" fontId="10" fillId="0" borderId="2" xfId="0" applyNumberFormat="1" applyFont="1" applyBorder="1" applyAlignment="1" applyProtection="1">
      <alignment horizontal="center" vertical="center"/>
    </xf>
    <xf numFmtId="49" fontId="13" fillId="0" borderId="2" xfId="0" applyNumberFormat="1" applyFont="1" applyBorder="1" applyAlignment="1" applyProtection="1">
      <alignment horizontal="center" vertical="center"/>
    </xf>
    <xf numFmtId="176" fontId="10" fillId="0" borderId="0" xfId="0" applyNumberFormat="1" applyFont="1" applyAlignment="1" applyProtection="1">
      <alignment horizontal="center" vertical="center"/>
    </xf>
    <xf numFmtId="177" fontId="10" fillId="0" borderId="2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176" fontId="10" fillId="2" borderId="0" xfId="0" applyNumberFormat="1" applyFont="1" applyFill="1" applyAlignment="1" applyProtection="1">
      <alignment horizontal="center" vertical="center"/>
    </xf>
    <xf numFmtId="49" fontId="12" fillId="2" borderId="2" xfId="1" applyNumberFormat="1" applyFont="1" applyFill="1" applyBorder="1" applyAlignment="1" applyProtection="1">
      <alignment horizontal="center" vertical="center" wrapText="1"/>
    </xf>
    <xf numFmtId="177" fontId="10" fillId="2" borderId="2" xfId="0" applyNumberFormat="1" applyFont="1" applyFill="1" applyBorder="1" applyAlignment="1" applyProtection="1">
      <alignment horizontal="center" vertical="center"/>
    </xf>
    <xf numFmtId="177" fontId="10" fillId="2" borderId="2" xfId="0" applyNumberFormat="1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/>
    </xf>
    <xf numFmtId="0" fontId="0" fillId="2" borderId="0" xfId="0" applyFill="1" applyAlignment="1">
      <alignment horizontal="center" vertical="center"/>
    </xf>
    <xf numFmtId="0" fontId="14" fillId="0" borderId="0" xfId="0" applyFont="1">
      <alignment vertical="center"/>
    </xf>
    <xf numFmtId="49" fontId="7" fillId="2" borderId="2" xfId="1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2" fillId="0" borderId="0" xfId="0" applyFont="1" applyAlignment="1" applyProtection="1">
      <alignment horizontal="center" vertical="center"/>
    </xf>
    <xf numFmtId="0" fontId="9" fillId="0" borderId="0" xfId="0" applyFont="1" applyAlignment="1" applyProtection="1">
      <alignment horizontal="center" vertical="center"/>
    </xf>
    <xf numFmtId="176" fontId="10" fillId="2" borderId="1" xfId="0" applyNumberFormat="1" applyFont="1" applyFill="1" applyBorder="1" applyAlignment="1" applyProtection="1">
      <alignment horizontal="center" vertical="center"/>
    </xf>
    <xf numFmtId="49" fontId="11" fillId="0" borderId="3" xfId="1" applyNumberFormat="1" applyFont="1" applyBorder="1" applyAlignment="1" applyProtection="1">
      <alignment horizontal="center" vertical="center" wrapText="1"/>
    </xf>
    <xf numFmtId="49" fontId="11" fillId="0" borderId="4" xfId="1" applyNumberFormat="1" applyFont="1" applyBorder="1" applyAlignment="1" applyProtection="1">
      <alignment horizontal="center" vertical="center" wrapText="1"/>
    </xf>
    <xf numFmtId="49" fontId="11" fillId="2" borderId="3" xfId="1" applyNumberFormat="1" applyFont="1" applyFill="1" applyBorder="1" applyAlignment="1" applyProtection="1">
      <alignment horizontal="center" vertical="center" wrapText="1"/>
    </xf>
    <xf numFmtId="49" fontId="11" fillId="2" borderId="4" xfId="1" applyNumberFormat="1" applyFont="1" applyFill="1" applyBorder="1" applyAlignment="1" applyProtection="1">
      <alignment horizontal="center" vertical="center" wrapText="1"/>
    </xf>
    <xf numFmtId="49" fontId="11" fillId="2" borderId="5" xfId="1" applyNumberFormat="1" applyFont="1" applyFill="1" applyBorder="1" applyAlignment="1" applyProtection="1">
      <alignment horizontal="center" vertical="center" wrapText="1"/>
    </xf>
    <xf numFmtId="49" fontId="11" fillId="2" borderId="2" xfId="1" applyNumberFormat="1" applyFont="1" applyFill="1" applyBorder="1" applyAlignment="1" applyProtection="1">
      <alignment horizontal="center" vertical="center" wrapText="1"/>
    </xf>
    <xf numFmtId="0" fontId="11" fillId="0" borderId="6" xfId="1" applyFont="1" applyBorder="1" applyAlignment="1" applyProtection="1">
      <alignment horizontal="center" vertical="center" wrapText="1"/>
    </xf>
    <xf numFmtId="0" fontId="11" fillId="0" borderId="7" xfId="1" applyFont="1" applyBorder="1" applyAlignment="1" applyProtection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2"/>
  <sheetViews>
    <sheetView tabSelected="1" workbookViewId="0">
      <selection activeCell="P21" sqref="P21"/>
    </sheetView>
  </sheetViews>
  <sheetFormatPr defaultRowHeight="13.5"/>
  <cols>
    <col min="1" max="1" width="22.75" customWidth="1"/>
    <col min="2" max="2" width="15.875" customWidth="1"/>
    <col min="3" max="3" width="13.75" customWidth="1"/>
    <col min="4" max="4" width="6.125" style="17" customWidth="1"/>
    <col min="5" max="6" width="9" style="10" customWidth="1"/>
    <col min="7" max="9" width="9" style="16" customWidth="1"/>
    <col min="10" max="10" width="8.125" style="16" customWidth="1"/>
    <col min="11" max="12" width="9" style="16"/>
    <col min="249" max="251" width="0" hidden="1" customWidth="1"/>
    <col min="253" max="253" width="9" customWidth="1"/>
    <col min="254" max="254" width="0" hidden="1" customWidth="1"/>
    <col min="255" max="255" width="17.125" customWidth="1"/>
    <col min="256" max="256" width="14.875" customWidth="1"/>
    <col min="257" max="257" width="9" customWidth="1"/>
    <col min="258" max="260" width="0" hidden="1" customWidth="1"/>
    <col min="261" max="265" width="9" customWidth="1"/>
    <col min="266" max="266" width="0.25" customWidth="1"/>
    <col min="505" max="507" width="0" hidden="1" customWidth="1"/>
    <col min="509" max="509" width="9" customWidth="1"/>
    <col min="510" max="510" width="0" hidden="1" customWidth="1"/>
    <col min="511" max="511" width="17.125" customWidth="1"/>
    <col min="512" max="512" width="14.875" customWidth="1"/>
    <col min="513" max="513" width="9" customWidth="1"/>
    <col min="514" max="516" width="0" hidden="1" customWidth="1"/>
    <col min="517" max="521" width="9" customWidth="1"/>
    <col min="522" max="522" width="0.25" customWidth="1"/>
    <col min="761" max="763" width="0" hidden="1" customWidth="1"/>
    <col min="765" max="765" width="9" customWidth="1"/>
    <col min="766" max="766" width="0" hidden="1" customWidth="1"/>
    <col min="767" max="767" width="17.125" customWidth="1"/>
    <col min="768" max="768" width="14.875" customWidth="1"/>
    <col min="769" max="769" width="9" customWidth="1"/>
    <col min="770" max="772" width="0" hidden="1" customWidth="1"/>
    <col min="773" max="777" width="9" customWidth="1"/>
    <col min="778" max="778" width="0.25" customWidth="1"/>
    <col min="1017" max="1019" width="0" hidden="1" customWidth="1"/>
    <col min="1021" max="1021" width="9" customWidth="1"/>
    <col min="1022" max="1022" width="0" hidden="1" customWidth="1"/>
    <col min="1023" max="1023" width="17.125" customWidth="1"/>
    <col min="1024" max="1024" width="14.875" customWidth="1"/>
    <col min="1025" max="1025" width="9" customWidth="1"/>
    <col min="1026" max="1028" width="0" hidden="1" customWidth="1"/>
    <col min="1029" max="1033" width="9" customWidth="1"/>
    <col min="1034" max="1034" width="0.25" customWidth="1"/>
    <col min="1273" max="1275" width="0" hidden="1" customWidth="1"/>
    <col min="1277" max="1277" width="9" customWidth="1"/>
    <col min="1278" max="1278" width="0" hidden="1" customWidth="1"/>
    <col min="1279" max="1279" width="17.125" customWidth="1"/>
    <col min="1280" max="1280" width="14.875" customWidth="1"/>
    <col min="1281" max="1281" width="9" customWidth="1"/>
    <col min="1282" max="1284" width="0" hidden="1" customWidth="1"/>
    <col min="1285" max="1289" width="9" customWidth="1"/>
    <col min="1290" max="1290" width="0.25" customWidth="1"/>
    <col min="1529" max="1531" width="0" hidden="1" customWidth="1"/>
    <col min="1533" max="1533" width="9" customWidth="1"/>
    <col min="1534" max="1534" width="0" hidden="1" customWidth="1"/>
    <col min="1535" max="1535" width="17.125" customWidth="1"/>
    <col min="1536" max="1536" width="14.875" customWidth="1"/>
    <col min="1537" max="1537" width="9" customWidth="1"/>
    <col min="1538" max="1540" width="0" hidden="1" customWidth="1"/>
    <col min="1541" max="1545" width="9" customWidth="1"/>
    <col min="1546" max="1546" width="0.25" customWidth="1"/>
    <col min="1785" max="1787" width="0" hidden="1" customWidth="1"/>
    <col min="1789" max="1789" width="9" customWidth="1"/>
    <col min="1790" max="1790" width="0" hidden="1" customWidth="1"/>
    <col min="1791" max="1791" width="17.125" customWidth="1"/>
    <col min="1792" max="1792" width="14.875" customWidth="1"/>
    <col min="1793" max="1793" width="9" customWidth="1"/>
    <col min="1794" max="1796" width="0" hidden="1" customWidth="1"/>
    <col min="1797" max="1801" width="9" customWidth="1"/>
    <col min="1802" max="1802" width="0.25" customWidth="1"/>
    <col min="2041" max="2043" width="0" hidden="1" customWidth="1"/>
    <col min="2045" max="2045" width="9" customWidth="1"/>
    <col min="2046" max="2046" width="0" hidden="1" customWidth="1"/>
    <col min="2047" max="2047" width="17.125" customWidth="1"/>
    <col min="2048" max="2048" width="14.875" customWidth="1"/>
    <col min="2049" max="2049" width="9" customWidth="1"/>
    <col min="2050" max="2052" width="0" hidden="1" customWidth="1"/>
    <col min="2053" max="2057" width="9" customWidth="1"/>
    <col min="2058" max="2058" width="0.25" customWidth="1"/>
    <col min="2297" max="2299" width="0" hidden="1" customWidth="1"/>
    <col min="2301" max="2301" width="9" customWidth="1"/>
    <col min="2302" max="2302" width="0" hidden="1" customWidth="1"/>
    <col min="2303" max="2303" width="17.125" customWidth="1"/>
    <col min="2304" max="2304" width="14.875" customWidth="1"/>
    <col min="2305" max="2305" width="9" customWidth="1"/>
    <col min="2306" max="2308" width="0" hidden="1" customWidth="1"/>
    <col min="2309" max="2313" width="9" customWidth="1"/>
    <col min="2314" max="2314" width="0.25" customWidth="1"/>
    <col min="2553" max="2555" width="0" hidden="1" customWidth="1"/>
    <col min="2557" max="2557" width="9" customWidth="1"/>
    <col min="2558" max="2558" width="0" hidden="1" customWidth="1"/>
    <col min="2559" max="2559" width="17.125" customWidth="1"/>
    <col min="2560" max="2560" width="14.875" customWidth="1"/>
    <col min="2561" max="2561" width="9" customWidth="1"/>
    <col min="2562" max="2564" width="0" hidden="1" customWidth="1"/>
    <col min="2565" max="2569" width="9" customWidth="1"/>
    <col min="2570" max="2570" width="0.25" customWidth="1"/>
    <col min="2809" max="2811" width="0" hidden="1" customWidth="1"/>
    <col min="2813" max="2813" width="9" customWidth="1"/>
    <col min="2814" max="2814" width="0" hidden="1" customWidth="1"/>
    <col min="2815" max="2815" width="17.125" customWidth="1"/>
    <col min="2816" max="2816" width="14.875" customWidth="1"/>
    <col min="2817" max="2817" width="9" customWidth="1"/>
    <col min="2818" max="2820" width="0" hidden="1" customWidth="1"/>
    <col min="2821" max="2825" width="9" customWidth="1"/>
    <col min="2826" max="2826" width="0.25" customWidth="1"/>
    <col min="3065" max="3067" width="0" hidden="1" customWidth="1"/>
    <col min="3069" max="3069" width="9" customWidth="1"/>
    <col min="3070" max="3070" width="0" hidden="1" customWidth="1"/>
    <col min="3071" max="3071" width="17.125" customWidth="1"/>
    <col min="3072" max="3072" width="14.875" customWidth="1"/>
    <col min="3073" max="3073" width="9" customWidth="1"/>
    <col min="3074" max="3076" width="0" hidden="1" customWidth="1"/>
    <col min="3077" max="3081" width="9" customWidth="1"/>
    <col min="3082" max="3082" width="0.25" customWidth="1"/>
    <col min="3321" max="3323" width="0" hidden="1" customWidth="1"/>
    <col min="3325" max="3325" width="9" customWidth="1"/>
    <col min="3326" max="3326" width="0" hidden="1" customWidth="1"/>
    <col min="3327" max="3327" width="17.125" customWidth="1"/>
    <col min="3328" max="3328" width="14.875" customWidth="1"/>
    <col min="3329" max="3329" width="9" customWidth="1"/>
    <col min="3330" max="3332" width="0" hidden="1" customWidth="1"/>
    <col min="3333" max="3337" width="9" customWidth="1"/>
    <col min="3338" max="3338" width="0.25" customWidth="1"/>
    <col min="3577" max="3579" width="0" hidden="1" customWidth="1"/>
    <col min="3581" max="3581" width="9" customWidth="1"/>
    <col min="3582" max="3582" width="0" hidden="1" customWidth="1"/>
    <col min="3583" max="3583" width="17.125" customWidth="1"/>
    <col min="3584" max="3584" width="14.875" customWidth="1"/>
    <col min="3585" max="3585" width="9" customWidth="1"/>
    <col min="3586" max="3588" width="0" hidden="1" customWidth="1"/>
    <col min="3589" max="3593" width="9" customWidth="1"/>
    <col min="3594" max="3594" width="0.25" customWidth="1"/>
    <col min="3833" max="3835" width="0" hidden="1" customWidth="1"/>
    <col min="3837" max="3837" width="9" customWidth="1"/>
    <col min="3838" max="3838" width="0" hidden="1" customWidth="1"/>
    <col min="3839" max="3839" width="17.125" customWidth="1"/>
    <col min="3840" max="3840" width="14.875" customWidth="1"/>
    <col min="3841" max="3841" width="9" customWidth="1"/>
    <col min="3842" max="3844" width="0" hidden="1" customWidth="1"/>
    <col min="3845" max="3849" width="9" customWidth="1"/>
    <col min="3850" max="3850" width="0.25" customWidth="1"/>
    <col min="4089" max="4091" width="0" hidden="1" customWidth="1"/>
    <col min="4093" max="4093" width="9" customWidth="1"/>
    <col min="4094" max="4094" width="0" hidden="1" customWidth="1"/>
    <col min="4095" max="4095" width="17.125" customWidth="1"/>
    <col min="4096" max="4096" width="14.875" customWidth="1"/>
    <col min="4097" max="4097" width="9" customWidth="1"/>
    <col min="4098" max="4100" width="0" hidden="1" customWidth="1"/>
    <col min="4101" max="4105" width="9" customWidth="1"/>
    <col min="4106" max="4106" width="0.25" customWidth="1"/>
    <col min="4345" max="4347" width="0" hidden="1" customWidth="1"/>
    <col min="4349" max="4349" width="9" customWidth="1"/>
    <col min="4350" max="4350" width="0" hidden="1" customWidth="1"/>
    <col min="4351" max="4351" width="17.125" customWidth="1"/>
    <col min="4352" max="4352" width="14.875" customWidth="1"/>
    <col min="4353" max="4353" width="9" customWidth="1"/>
    <col min="4354" max="4356" width="0" hidden="1" customWidth="1"/>
    <col min="4357" max="4361" width="9" customWidth="1"/>
    <col min="4362" max="4362" width="0.25" customWidth="1"/>
    <col min="4601" max="4603" width="0" hidden="1" customWidth="1"/>
    <col min="4605" max="4605" width="9" customWidth="1"/>
    <col min="4606" max="4606" width="0" hidden="1" customWidth="1"/>
    <col min="4607" max="4607" width="17.125" customWidth="1"/>
    <col min="4608" max="4608" width="14.875" customWidth="1"/>
    <col min="4609" max="4609" width="9" customWidth="1"/>
    <col min="4610" max="4612" width="0" hidden="1" customWidth="1"/>
    <col min="4613" max="4617" width="9" customWidth="1"/>
    <col min="4618" max="4618" width="0.25" customWidth="1"/>
    <col min="4857" max="4859" width="0" hidden="1" customWidth="1"/>
    <col min="4861" max="4861" width="9" customWidth="1"/>
    <col min="4862" max="4862" width="0" hidden="1" customWidth="1"/>
    <col min="4863" max="4863" width="17.125" customWidth="1"/>
    <col min="4864" max="4864" width="14.875" customWidth="1"/>
    <col min="4865" max="4865" width="9" customWidth="1"/>
    <col min="4866" max="4868" width="0" hidden="1" customWidth="1"/>
    <col min="4869" max="4873" width="9" customWidth="1"/>
    <col min="4874" max="4874" width="0.25" customWidth="1"/>
    <col min="5113" max="5115" width="0" hidden="1" customWidth="1"/>
    <col min="5117" max="5117" width="9" customWidth="1"/>
    <col min="5118" max="5118" width="0" hidden="1" customWidth="1"/>
    <col min="5119" max="5119" width="17.125" customWidth="1"/>
    <col min="5120" max="5120" width="14.875" customWidth="1"/>
    <col min="5121" max="5121" width="9" customWidth="1"/>
    <col min="5122" max="5124" width="0" hidden="1" customWidth="1"/>
    <col min="5125" max="5129" width="9" customWidth="1"/>
    <col min="5130" max="5130" width="0.25" customWidth="1"/>
    <col min="5369" max="5371" width="0" hidden="1" customWidth="1"/>
    <col min="5373" max="5373" width="9" customWidth="1"/>
    <col min="5374" max="5374" width="0" hidden="1" customWidth="1"/>
    <col min="5375" max="5375" width="17.125" customWidth="1"/>
    <col min="5376" max="5376" width="14.875" customWidth="1"/>
    <col min="5377" max="5377" width="9" customWidth="1"/>
    <col min="5378" max="5380" width="0" hidden="1" customWidth="1"/>
    <col min="5381" max="5385" width="9" customWidth="1"/>
    <col min="5386" max="5386" width="0.25" customWidth="1"/>
    <col min="5625" max="5627" width="0" hidden="1" customWidth="1"/>
    <col min="5629" max="5629" width="9" customWidth="1"/>
    <col min="5630" max="5630" width="0" hidden="1" customWidth="1"/>
    <col min="5631" max="5631" width="17.125" customWidth="1"/>
    <col min="5632" max="5632" width="14.875" customWidth="1"/>
    <col min="5633" max="5633" width="9" customWidth="1"/>
    <col min="5634" max="5636" width="0" hidden="1" customWidth="1"/>
    <col min="5637" max="5641" width="9" customWidth="1"/>
    <col min="5642" max="5642" width="0.25" customWidth="1"/>
    <col min="5881" max="5883" width="0" hidden="1" customWidth="1"/>
    <col min="5885" max="5885" width="9" customWidth="1"/>
    <col min="5886" max="5886" width="0" hidden="1" customWidth="1"/>
    <col min="5887" max="5887" width="17.125" customWidth="1"/>
    <col min="5888" max="5888" width="14.875" customWidth="1"/>
    <col min="5889" max="5889" width="9" customWidth="1"/>
    <col min="5890" max="5892" width="0" hidden="1" customWidth="1"/>
    <col min="5893" max="5897" width="9" customWidth="1"/>
    <col min="5898" max="5898" width="0.25" customWidth="1"/>
    <col min="6137" max="6139" width="0" hidden="1" customWidth="1"/>
    <col min="6141" max="6141" width="9" customWidth="1"/>
    <col min="6142" max="6142" width="0" hidden="1" customWidth="1"/>
    <col min="6143" max="6143" width="17.125" customWidth="1"/>
    <col min="6144" max="6144" width="14.875" customWidth="1"/>
    <col min="6145" max="6145" width="9" customWidth="1"/>
    <col min="6146" max="6148" width="0" hidden="1" customWidth="1"/>
    <col min="6149" max="6153" width="9" customWidth="1"/>
    <col min="6154" max="6154" width="0.25" customWidth="1"/>
    <col min="6393" max="6395" width="0" hidden="1" customWidth="1"/>
    <col min="6397" max="6397" width="9" customWidth="1"/>
    <col min="6398" max="6398" width="0" hidden="1" customWidth="1"/>
    <col min="6399" max="6399" width="17.125" customWidth="1"/>
    <col min="6400" max="6400" width="14.875" customWidth="1"/>
    <col min="6401" max="6401" width="9" customWidth="1"/>
    <col min="6402" max="6404" width="0" hidden="1" customWidth="1"/>
    <col min="6405" max="6409" width="9" customWidth="1"/>
    <col min="6410" max="6410" width="0.25" customWidth="1"/>
    <col min="6649" max="6651" width="0" hidden="1" customWidth="1"/>
    <col min="6653" max="6653" width="9" customWidth="1"/>
    <col min="6654" max="6654" width="0" hidden="1" customWidth="1"/>
    <col min="6655" max="6655" width="17.125" customWidth="1"/>
    <col min="6656" max="6656" width="14.875" customWidth="1"/>
    <col min="6657" max="6657" width="9" customWidth="1"/>
    <col min="6658" max="6660" width="0" hidden="1" customWidth="1"/>
    <col min="6661" max="6665" width="9" customWidth="1"/>
    <col min="6666" max="6666" width="0.25" customWidth="1"/>
    <col min="6905" max="6907" width="0" hidden="1" customWidth="1"/>
    <col min="6909" max="6909" width="9" customWidth="1"/>
    <col min="6910" max="6910" width="0" hidden="1" customWidth="1"/>
    <col min="6911" max="6911" width="17.125" customWidth="1"/>
    <col min="6912" max="6912" width="14.875" customWidth="1"/>
    <col min="6913" max="6913" width="9" customWidth="1"/>
    <col min="6914" max="6916" width="0" hidden="1" customWidth="1"/>
    <col min="6917" max="6921" width="9" customWidth="1"/>
    <col min="6922" max="6922" width="0.25" customWidth="1"/>
    <col min="7161" max="7163" width="0" hidden="1" customWidth="1"/>
    <col min="7165" max="7165" width="9" customWidth="1"/>
    <col min="7166" max="7166" width="0" hidden="1" customWidth="1"/>
    <col min="7167" max="7167" width="17.125" customWidth="1"/>
    <col min="7168" max="7168" width="14.875" customWidth="1"/>
    <col min="7169" max="7169" width="9" customWidth="1"/>
    <col min="7170" max="7172" width="0" hidden="1" customWidth="1"/>
    <col min="7173" max="7177" width="9" customWidth="1"/>
    <col min="7178" max="7178" width="0.25" customWidth="1"/>
    <col min="7417" max="7419" width="0" hidden="1" customWidth="1"/>
    <col min="7421" max="7421" width="9" customWidth="1"/>
    <col min="7422" max="7422" width="0" hidden="1" customWidth="1"/>
    <col min="7423" max="7423" width="17.125" customWidth="1"/>
    <col min="7424" max="7424" width="14.875" customWidth="1"/>
    <col min="7425" max="7425" width="9" customWidth="1"/>
    <col min="7426" max="7428" width="0" hidden="1" customWidth="1"/>
    <col min="7429" max="7433" width="9" customWidth="1"/>
    <col min="7434" max="7434" width="0.25" customWidth="1"/>
    <col min="7673" max="7675" width="0" hidden="1" customWidth="1"/>
    <col min="7677" max="7677" width="9" customWidth="1"/>
    <col min="7678" max="7678" width="0" hidden="1" customWidth="1"/>
    <col min="7679" max="7679" width="17.125" customWidth="1"/>
    <col min="7680" max="7680" width="14.875" customWidth="1"/>
    <col min="7681" max="7681" width="9" customWidth="1"/>
    <col min="7682" max="7684" width="0" hidden="1" customWidth="1"/>
    <col min="7685" max="7689" width="9" customWidth="1"/>
    <col min="7690" max="7690" width="0.25" customWidth="1"/>
    <col min="7929" max="7931" width="0" hidden="1" customWidth="1"/>
    <col min="7933" max="7933" width="9" customWidth="1"/>
    <col min="7934" max="7934" width="0" hidden="1" customWidth="1"/>
    <col min="7935" max="7935" width="17.125" customWidth="1"/>
    <col min="7936" max="7936" width="14.875" customWidth="1"/>
    <col min="7937" max="7937" width="9" customWidth="1"/>
    <col min="7938" max="7940" width="0" hidden="1" customWidth="1"/>
    <col min="7941" max="7945" width="9" customWidth="1"/>
    <col min="7946" max="7946" width="0.25" customWidth="1"/>
    <col min="8185" max="8187" width="0" hidden="1" customWidth="1"/>
    <col min="8189" max="8189" width="9" customWidth="1"/>
    <col min="8190" max="8190" width="0" hidden="1" customWidth="1"/>
    <col min="8191" max="8191" width="17.125" customWidth="1"/>
    <col min="8192" max="8192" width="14.875" customWidth="1"/>
    <col min="8193" max="8193" width="9" customWidth="1"/>
    <col min="8194" max="8196" width="0" hidden="1" customWidth="1"/>
    <col min="8197" max="8201" width="9" customWidth="1"/>
    <col min="8202" max="8202" width="0.25" customWidth="1"/>
    <col min="8441" max="8443" width="0" hidden="1" customWidth="1"/>
    <col min="8445" max="8445" width="9" customWidth="1"/>
    <col min="8446" max="8446" width="0" hidden="1" customWidth="1"/>
    <col min="8447" max="8447" width="17.125" customWidth="1"/>
    <col min="8448" max="8448" width="14.875" customWidth="1"/>
    <col min="8449" max="8449" width="9" customWidth="1"/>
    <col min="8450" max="8452" width="0" hidden="1" customWidth="1"/>
    <col min="8453" max="8457" width="9" customWidth="1"/>
    <col min="8458" max="8458" width="0.25" customWidth="1"/>
    <col min="8697" max="8699" width="0" hidden="1" customWidth="1"/>
    <col min="8701" max="8701" width="9" customWidth="1"/>
    <col min="8702" max="8702" width="0" hidden="1" customWidth="1"/>
    <col min="8703" max="8703" width="17.125" customWidth="1"/>
    <col min="8704" max="8704" width="14.875" customWidth="1"/>
    <col min="8705" max="8705" width="9" customWidth="1"/>
    <col min="8706" max="8708" width="0" hidden="1" customWidth="1"/>
    <col min="8709" max="8713" width="9" customWidth="1"/>
    <col min="8714" max="8714" width="0.25" customWidth="1"/>
    <col min="8953" max="8955" width="0" hidden="1" customWidth="1"/>
    <col min="8957" max="8957" width="9" customWidth="1"/>
    <col min="8958" max="8958" width="0" hidden="1" customWidth="1"/>
    <col min="8959" max="8959" width="17.125" customWidth="1"/>
    <col min="8960" max="8960" width="14.875" customWidth="1"/>
    <col min="8961" max="8961" width="9" customWidth="1"/>
    <col min="8962" max="8964" width="0" hidden="1" customWidth="1"/>
    <col min="8965" max="8969" width="9" customWidth="1"/>
    <col min="8970" max="8970" width="0.25" customWidth="1"/>
    <col min="9209" max="9211" width="0" hidden="1" customWidth="1"/>
    <col min="9213" max="9213" width="9" customWidth="1"/>
    <col min="9214" max="9214" width="0" hidden="1" customWidth="1"/>
    <col min="9215" max="9215" width="17.125" customWidth="1"/>
    <col min="9216" max="9216" width="14.875" customWidth="1"/>
    <col min="9217" max="9217" width="9" customWidth="1"/>
    <col min="9218" max="9220" width="0" hidden="1" customWidth="1"/>
    <col min="9221" max="9225" width="9" customWidth="1"/>
    <col min="9226" max="9226" width="0.25" customWidth="1"/>
    <col min="9465" max="9467" width="0" hidden="1" customWidth="1"/>
    <col min="9469" max="9469" width="9" customWidth="1"/>
    <col min="9470" max="9470" width="0" hidden="1" customWidth="1"/>
    <col min="9471" max="9471" width="17.125" customWidth="1"/>
    <col min="9472" max="9472" width="14.875" customWidth="1"/>
    <col min="9473" max="9473" width="9" customWidth="1"/>
    <col min="9474" max="9476" width="0" hidden="1" customWidth="1"/>
    <col min="9477" max="9481" width="9" customWidth="1"/>
    <col min="9482" max="9482" width="0.25" customWidth="1"/>
    <col min="9721" max="9723" width="0" hidden="1" customWidth="1"/>
    <col min="9725" max="9725" width="9" customWidth="1"/>
    <col min="9726" max="9726" width="0" hidden="1" customWidth="1"/>
    <col min="9727" max="9727" width="17.125" customWidth="1"/>
    <col min="9728" max="9728" width="14.875" customWidth="1"/>
    <col min="9729" max="9729" width="9" customWidth="1"/>
    <col min="9730" max="9732" width="0" hidden="1" customWidth="1"/>
    <col min="9733" max="9737" width="9" customWidth="1"/>
    <col min="9738" max="9738" width="0.25" customWidth="1"/>
    <col min="9977" max="9979" width="0" hidden="1" customWidth="1"/>
    <col min="9981" max="9981" width="9" customWidth="1"/>
    <col min="9982" max="9982" width="0" hidden="1" customWidth="1"/>
    <col min="9983" max="9983" width="17.125" customWidth="1"/>
    <col min="9984" max="9984" width="14.875" customWidth="1"/>
    <col min="9985" max="9985" width="9" customWidth="1"/>
    <col min="9986" max="9988" width="0" hidden="1" customWidth="1"/>
    <col min="9989" max="9993" width="9" customWidth="1"/>
    <col min="9994" max="9994" width="0.25" customWidth="1"/>
    <col min="10233" max="10235" width="0" hidden="1" customWidth="1"/>
    <col min="10237" max="10237" width="9" customWidth="1"/>
    <col min="10238" max="10238" width="0" hidden="1" customWidth="1"/>
    <col min="10239" max="10239" width="17.125" customWidth="1"/>
    <col min="10240" max="10240" width="14.875" customWidth="1"/>
    <col min="10241" max="10241" width="9" customWidth="1"/>
    <col min="10242" max="10244" width="0" hidden="1" customWidth="1"/>
    <col min="10245" max="10249" width="9" customWidth="1"/>
    <col min="10250" max="10250" width="0.25" customWidth="1"/>
    <col min="10489" max="10491" width="0" hidden="1" customWidth="1"/>
    <col min="10493" max="10493" width="9" customWidth="1"/>
    <col min="10494" max="10494" width="0" hidden="1" customWidth="1"/>
    <col min="10495" max="10495" width="17.125" customWidth="1"/>
    <col min="10496" max="10496" width="14.875" customWidth="1"/>
    <col min="10497" max="10497" width="9" customWidth="1"/>
    <col min="10498" max="10500" width="0" hidden="1" customWidth="1"/>
    <col min="10501" max="10505" width="9" customWidth="1"/>
    <col min="10506" max="10506" width="0.25" customWidth="1"/>
    <col min="10745" max="10747" width="0" hidden="1" customWidth="1"/>
    <col min="10749" max="10749" width="9" customWidth="1"/>
    <col min="10750" max="10750" width="0" hidden="1" customWidth="1"/>
    <col min="10751" max="10751" width="17.125" customWidth="1"/>
    <col min="10752" max="10752" width="14.875" customWidth="1"/>
    <col min="10753" max="10753" width="9" customWidth="1"/>
    <col min="10754" max="10756" width="0" hidden="1" customWidth="1"/>
    <col min="10757" max="10761" width="9" customWidth="1"/>
    <col min="10762" max="10762" width="0.25" customWidth="1"/>
    <col min="11001" max="11003" width="0" hidden="1" customWidth="1"/>
    <col min="11005" max="11005" width="9" customWidth="1"/>
    <col min="11006" max="11006" width="0" hidden="1" customWidth="1"/>
    <col min="11007" max="11007" width="17.125" customWidth="1"/>
    <col min="11008" max="11008" width="14.875" customWidth="1"/>
    <col min="11009" max="11009" width="9" customWidth="1"/>
    <col min="11010" max="11012" width="0" hidden="1" customWidth="1"/>
    <col min="11013" max="11017" width="9" customWidth="1"/>
    <col min="11018" max="11018" width="0.25" customWidth="1"/>
    <col min="11257" max="11259" width="0" hidden="1" customWidth="1"/>
    <col min="11261" max="11261" width="9" customWidth="1"/>
    <col min="11262" max="11262" width="0" hidden="1" customWidth="1"/>
    <col min="11263" max="11263" width="17.125" customWidth="1"/>
    <col min="11264" max="11264" width="14.875" customWidth="1"/>
    <col min="11265" max="11265" width="9" customWidth="1"/>
    <col min="11266" max="11268" width="0" hidden="1" customWidth="1"/>
    <col min="11269" max="11273" width="9" customWidth="1"/>
    <col min="11274" max="11274" width="0.25" customWidth="1"/>
    <col min="11513" max="11515" width="0" hidden="1" customWidth="1"/>
    <col min="11517" max="11517" width="9" customWidth="1"/>
    <col min="11518" max="11518" width="0" hidden="1" customWidth="1"/>
    <col min="11519" max="11519" width="17.125" customWidth="1"/>
    <col min="11520" max="11520" width="14.875" customWidth="1"/>
    <col min="11521" max="11521" width="9" customWidth="1"/>
    <col min="11522" max="11524" width="0" hidden="1" customWidth="1"/>
    <col min="11525" max="11529" width="9" customWidth="1"/>
    <col min="11530" max="11530" width="0.25" customWidth="1"/>
    <col min="11769" max="11771" width="0" hidden="1" customWidth="1"/>
    <col min="11773" max="11773" width="9" customWidth="1"/>
    <col min="11774" max="11774" width="0" hidden="1" customWidth="1"/>
    <col min="11775" max="11775" width="17.125" customWidth="1"/>
    <col min="11776" max="11776" width="14.875" customWidth="1"/>
    <col min="11777" max="11777" width="9" customWidth="1"/>
    <col min="11778" max="11780" width="0" hidden="1" customWidth="1"/>
    <col min="11781" max="11785" width="9" customWidth="1"/>
    <col min="11786" max="11786" width="0.25" customWidth="1"/>
    <col min="12025" max="12027" width="0" hidden="1" customWidth="1"/>
    <col min="12029" max="12029" width="9" customWidth="1"/>
    <col min="12030" max="12030" width="0" hidden="1" customWidth="1"/>
    <col min="12031" max="12031" width="17.125" customWidth="1"/>
    <col min="12032" max="12032" width="14.875" customWidth="1"/>
    <col min="12033" max="12033" width="9" customWidth="1"/>
    <col min="12034" max="12036" width="0" hidden="1" customWidth="1"/>
    <col min="12037" max="12041" width="9" customWidth="1"/>
    <col min="12042" max="12042" width="0.25" customWidth="1"/>
    <col min="12281" max="12283" width="0" hidden="1" customWidth="1"/>
    <col min="12285" max="12285" width="9" customWidth="1"/>
    <col min="12286" max="12286" width="0" hidden="1" customWidth="1"/>
    <col min="12287" max="12287" width="17.125" customWidth="1"/>
    <col min="12288" max="12288" width="14.875" customWidth="1"/>
    <col min="12289" max="12289" width="9" customWidth="1"/>
    <col min="12290" max="12292" width="0" hidden="1" customWidth="1"/>
    <col min="12293" max="12297" width="9" customWidth="1"/>
    <col min="12298" max="12298" width="0.25" customWidth="1"/>
    <col min="12537" max="12539" width="0" hidden="1" customWidth="1"/>
    <col min="12541" max="12541" width="9" customWidth="1"/>
    <col min="12542" max="12542" width="0" hidden="1" customWidth="1"/>
    <col min="12543" max="12543" width="17.125" customWidth="1"/>
    <col min="12544" max="12544" width="14.875" customWidth="1"/>
    <col min="12545" max="12545" width="9" customWidth="1"/>
    <col min="12546" max="12548" width="0" hidden="1" customWidth="1"/>
    <col min="12549" max="12553" width="9" customWidth="1"/>
    <col min="12554" max="12554" width="0.25" customWidth="1"/>
    <col min="12793" max="12795" width="0" hidden="1" customWidth="1"/>
    <col min="12797" max="12797" width="9" customWidth="1"/>
    <col min="12798" max="12798" width="0" hidden="1" customWidth="1"/>
    <col min="12799" max="12799" width="17.125" customWidth="1"/>
    <col min="12800" max="12800" width="14.875" customWidth="1"/>
    <col min="12801" max="12801" width="9" customWidth="1"/>
    <col min="12802" max="12804" width="0" hidden="1" customWidth="1"/>
    <col min="12805" max="12809" width="9" customWidth="1"/>
    <col min="12810" max="12810" width="0.25" customWidth="1"/>
    <col min="13049" max="13051" width="0" hidden="1" customWidth="1"/>
    <col min="13053" max="13053" width="9" customWidth="1"/>
    <col min="13054" max="13054" width="0" hidden="1" customWidth="1"/>
    <col min="13055" max="13055" width="17.125" customWidth="1"/>
    <col min="13056" max="13056" width="14.875" customWidth="1"/>
    <col min="13057" max="13057" width="9" customWidth="1"/>
    <col min="13058" max="13060" width="0" hidden="1" customWidth="1"/>
    <col min="13061" max="13065" width="9" customWidth="1"/>
    <col min="13066" max="13066" width="0.25" customWidth="1"/>
    <col min="13305" max="13307" width="0" hidden="1" customWidth="1"/>
    <col min="13309" max="13309" width="9" customWidth="1"/>
    <col min="13310" max="13310" width="0" hidden="1" customWidth="1"/>
    <col min="13311" max="13311" width="17.125" customWidth="1"/>
    <col min="13312" max="13312" width="14.875" customWidth="1"/>
    <col min="13313" max="13313" width="9" customWidth="1"/>
    <col min="13314" max="13316" width="0" hidden="1" customWidth="1"/>
    <col min="13317" max="13321" width="9" customWidth="1"/>
    <col min="13322" max="13322" width="0.25" customWidth="1"/>
    <col min="13561" max="13563" width="0" hidden="1" customWidth="1"/>
    <col min="13565" max="13565" width="9" customWidth="1"/>
    <col min="13566" max="13566" width="0" hidden="1" customWidth="1"/>
    <col min="13567" max="13567" width="17.125" customWidth="1"/>
    <col min="13568" max="13568" width="14.875" customWidth="1"/>
    <col min="13569" max="13569" width="9" customWidth="1"/>
    <col min="13570" max="13572" width="0" hidden="1" customWidth="1"/>
    <col min="13573" max="13577" width="9" customWidth="1"/>
    <col min="13578" max="13578" width="0.25" customWidth="1"/>
    <col min="13817" max="13819" width="0" hidden="1" customWidth="1"/>
    <col min="13821" max="13821" width="9" customWidth="1"/>
    <col min="13822" max="13822" width="0" hidden="1" customWidth="1"/>
    <col min="13823" max="13823" width="17.125" customWidth="1"/>
    <col min="13824" max="13824" width="14.875" customWidth="1"/>
    <col min="13825" max="13825" width="9" customWidth="1"/>
    <col min="13826" max="13828" width="0" hidden="1" customWidth="1"/>
    <col min="13829" max="13833" width="9" customWidth="1"/>
    <col min="13834" max="13834" width="0.25" customWidth="1"/>
    <col min="14073" max="14075" width="0" hidden="1" customWidth="1"/>
    <col min="14077" max="14077" width="9" customWidth="1"/>
    <col min="14078" max="14078" width="0" hidden="1" customWidth="1"/>
    <col min="14079" max="14079" width="17.125" customWidth="1"/>
    <col min="14080" max="14080" width="14.875" customWidth="1"/>
    <col min="14081" max="14081" width="9" customWidth="1"/>
    <col min="14082" max="14084" width="0" hidden="1" customWidth="1"/>
    <col min="14085" max="14089" width="9" customWidth="1"/>
    <col min="14090" max="14090" width="0.25" customWidth="1"/>
    <col min="14329" max="14331" width="0" hidden="1" customWidth="1"/>
    <col min="14333" max="14333" width="9" customWidth="1"/>
    <col min="14334" max="14334" width="0" hidden="1" customWidth="1"/>
    <col min="14335" max="14335" width="17.125" customWidth="1"/>
    <col min="14336" max="14336" width="14.875" customWidth="1"/>
    <col min="14337" max="14337" width="9" customWidth="1"/>
    <col min="14338" max="14340" width="0" hidden="1" customWidth="1"/>
    <col min="14341" max="14345" width="9" customWidth="1"/>
    <col min="14346" max="14346" width="0.25" customWidth="1"/>
    <col min="14585" max="14587" width="0" hidden="1" customWidth="1"/>
    <col min="14589" max="14589" width="9" customWidth="1"/>
    <col min="14590" max="14590" width="0" hidden="1" customWidth="1"/>
    <col min="14591" max="14591" width="17.125" customWidth="1"/>
    <col min="14592" max="14592" width="14.875" customWidth="1"/>
    <col min="14593" max="14593" width="9" customWidth="1"/>
    <col min="14594" max="14596" width="0" hidden="1" customWidth="1"/>
    <col min="14597" max="14601" width="9" customWidth="1"/>
    <col min="14602" max="14602" width="0.25" customWidth="1"/>
    <col min="14841" max="14843" width="0" hidden="1" customWidth="1"/>
    <col min="14845" max="14845" width="9" customWidth="1"/>
    <col min="14846" max="14846" width="0" hidden="1" customWidth="1"/>
    <col min="14847" max="14847" width="17.125" customWidth="1"/>
    <col min="14848" max="14848" width="14.875" customWidth="1"/>
    <col min="14849" max="14849" width="9" customWidth="1"/>
    <col min="14850" max="14852" width="0" hidden="1" customWidth="1"/>
    <col min="14853" max="14857" width="9" customWidth="1"/>
    <col min="14858" max="14858" width="0.25" customWidth="1"/>
    <col min="15097" max="15099" width="0" hidden="1" customWidth="1"/>
    <col min="15101" max="15101" width="9" customWidth="1"/>
    <col min="15102" max="15102" width="0" hidden="1" customWidth="1"/>
    <col min="15103" max="15103" width="17.125" customWidth="1"/>
    <col min="15104" max="15104" width="14.875" customWidth="1"/>
    <col min="15105" max="15105" width="9" customWidth="1"/>
    <col min="15106" max="15108" width="0" hidden="1" customWidth="1"/>
    <col min="15109" max="15113" width="9" customWidth="1"/>
    <col min="15114" max="15114" width="0.25" customWidth="1"/>
    <col min="15353" max="15355" width="0" hidden="1" customWidth="1"/>
    <col min="15357" max="15357" width="9" customWidth="1"/>
    <col min="15358" max="15358" width="0" hidden="1" customWidth="1"/>
    <col min="15359" max="15359" width="17.125" customWidth="1"/>
    <col min="15360" max="15360" width="14.875" customWidth="1"/>
    <col min="15361" max="15361" width="9" customWidth="1"/>
    <col min="15362" max="15364" width="0" hidden="1" customWidth="1"/>
    <col min="15365" max="15369" width="9" customWidth="1"/>
    <col min="15370" max="15370" width="0.25" customWidth="1"/>
    <col min="15609" max="15611" width="0" hidden="1" customWidth="1"/>
    <col min="15613" max="15613" width="9" customWidth="1"/>
    <col min="15614" max="15614" width="0" hidden="1" customWidth="1"/>
    <col min="15615" max="15615" width="17.125" customWidth="1"/>
    <col min="15616" max="15616" width="14.875" customWidth="1"/>
    <col min="15617" max="15617" width="9" customWidth="1"/>
    <col min="15618" max="15620" width="0" hidden="1" customWidth="1"/>
    <col min="15621" max="15625" width="9" customWidth="1"/>
    <col min="15626" max="15626" width="0.25" customWidth="1"/>
    <col min="15865" max="15867" width="0" hidden="1" customWidth="1"/>
    <col min="15869" max="15869" width="9" customWidth="1"/>
    <col min="15870" max="15870" width="0" hidden="1" customWidth="1"/>
    <col min="15871" max="15871" width="17.125" customWidth="1"/>
    <col min="15872" max="15872" width="14.875" customWidth="1"/>
    <col min="15873" max="15873" width="9" customWidth="1"/>
    <col min="15874" max="15876" width="0" hidden="1" customWidth="1"/>
    <col min="15877" max="15881" width="9" customWidth="1"/>
    <col min="15882" max="15882" width="0.25" customWidth="1"/>
    <col min="16121" max="16123" width="0" hidden="1" customWidth="1"/>
    <col min="16125" max="16125" width="9" customWidth="1"/>
    <col min="16126" max="16126" width="0" hidden="1" customWidth="1"/>
    <col min="16127" max="16127" width="17.125" customWidth="1"/>
    <col min="16128" max="16128" width="14.875" customWidth="1"/>
    <col min="16129" max="16129" width="9" customWidth="1"/>
    <col min="16130" max="16132" width="0" hidden="1" customWidth="1"/>
    <col min="16133" max="16137" width="9" customWidth="1"/>
    <col min="16138" max="16138" width="0.25" customWidth="1"/>
  </cols>
  <sheetData>
    <row r="1" spans="1:12" ht="21">
      <c r="A1" s="20" t="s">
        <v>121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75">
      <c r="A2" s="1"/>
      <c r="B2" s="1"/>
      <c r="C2" s="2"/>
      <c r="D2" s="3"/>
      <c r="E2" s="8"/>
      <c r="F2" s="8"/>
      <c r="G2" s="11"/>
      <c r="H2" s="22" t="s">
        <v>115</v>
      </c>
      <c r="I2" s="22"/>
      <c r="J2" s="22"/>
      <c r="K2" s="22"/>
      <c r="L2" s="22"/>
    </row>
    <row r="3" spans="1:12" ht="15.75">
      <c r="A3" s="29" t="s">
        <v>109</v>
      </c>
      <c r="B3" s="29" t="s">
        <v>110</v>
      </c>
      <c r="C3" s="29" t="s">
        <v>111</v>
      </c>
      <c r="D3" s="29" t="s">
        <v>120</v>
      </c>
      <c r="E3" s="23" t="s">
        <v>116</v>
      </c>
      <c r="F3" s="24"/>
      <c r="G3" s="24"/>
      <c r="H3" s="25" t="s">
        <v>112</v>
      </c>
      <c r="I3" s="26"/>
      <c r="J3" s="27"/>
      <c r="K3" s="28" t="s">
        <v>113</v>
      </c>
      <c r="L3" s="28" t="s">
        <v>114</v>
      </c>
    </row>
    <row r="4" spans="1:12">
      <c r="A4" s="30"/>
      <c r="B4" s="30"/>
      <c r="C4" s="30"/>
      <c r="D4" s="30"/>
      <c r="E4" s="4" t="s">
        <v>73</v>
      </c>
      <c r="F4" s="4" t="s">
        <v>74</v>
      </c>
      <c r="G4" s="12" t="s">
        <v>75</v>
      </c>
      <c r="H4" s="18" t="s">
        <v>124</v>
      </c>
      <c r="I4" s="12" t="s">
        <v>123</v>
      </c>
      <c r="J4" s="12" t="s">
        <v>75</v>
      </c>
      <c r="K4" s="28"/>
      <c r="L4" s="28"/>
    </row>
    <row r="5" spans="1:12" ht="15.75">
      <c r="A5" s="5" t="s">
        <v>76</v>
      </c>
      <c r="B5" s="5" t="s">
        <v>77</v>
      </c>
      <c r="C5" s="6" t="s">
        <v>0</v>
      </c>
      <c r="D5" s="7" t="s">
        <v>71</v>
      </c>
      <c r="E5" s="9">
        <v>50</v>
      </c>
      <c r="F5" s="9">
        <v>59</v>
      </c>
      <c r="G5" s="13">
        <f t="shared" ref="G5:G31" si="0">IF(D5="A",ROUND(E5*30%+F5*30%,2),IF(D5="B",ROUND(E5*30%+F5*20%,2),0))</f>
        <v>32.700000000000003</v>
      </c>
      <c r="H5" s="14"/>
      <c r="I5" s="14">
        <v>81.5</v>
      </c>
      <c r="J5" s="13">
        <f t="shared" ref="J5:J36" si="1">IF(AND(H5="",I5=""),0,IF(D5="A",ROUND(I5*40%,2),IF(D5="B",ROUND((H5*30%+I5*20%),2))))</f>
        <v>32.6</v>
      </c>
      <c r="K5" s="13">
        <f t="shared" ref="K5:K36" si="2">G5+J5</f>
        <v>65.300000000000011</v>
      </c>
      <c r="L5" s="15" t="s">
        <v>78</v>
      </c>
    </row>
    <row r="6" spans="1:12" ht="15.75">
      <c r="A6" s="5" t="s">
        <v>76</v>
      </c>
      <c r="B6" s="5" t="s">
        <v>77</v>
      </c>
      <c r="C6" s="6" t="s">
        <v>1</v>
      </c>
      <c r="D6" s="7" t="s">
        <v>71</v>
      </c>
      <c r="E6" s="9">
        <v>45</v>
      </c>
      <c r="F6" s="9">
        <v>61</v>
      </c>
      <c r="G6" s="13">
        <f t="shared" si="0"/>
        <v>31.8</v>
      </c>
      <c r="H6" s="14"/>
      <c r="I6" s="14">
        <v>81.900000000000006</v>
      </c>
      <c r="J6" s="13">
        <f t="shared" si="1"/>
        <v>32.76</v>
      </c>
      <c r="K6" s="13">
        <f t="shared" si="2"/>
        <v>64.56</v>
      </c>
      <c r="L6" s="15" t="str">
        <f t="array" ref="L6">IF($P$2&lt;&gt;1,"",IF(K6=0,"",SUMPRODUCT((($A$5:$A$75=A6)*($B$5:$B$75=B6)*(K$5:K$75*10^80+N$5:N$75*10^70+F$5:F$75*10^60+E$5:E$75*10^50)&gt;(K6*10^80+ N6*10^70+F6*10^60+E6*10^50))*1)+1))</f>
        <v/>
      </c>
    </row>
    <row r="7" spans="1:12" ht="15.75">
      <c r="A7" s="5" t="s">
        <v>76</v>
      </c>
      <c r="B7" s="5" t="s">
        <v>77</v>
      </c>
      <c r="C7" s="6" t="s">
        <v>2</v>
      </c>
      <c r="D7" s="7" t="s">
        <v>71</v>
      </c>
      <c r="E7" s="9">
        <v>52</v>
      </c>
      <c r="F7" s="9">
        <v>57</v>
      </c>
      <c r="G7" s="13">
        <f t="shared" si="0"/>
        <v>32.700000000000003</v>
      </c>
      <c r="H7" s="14"/>
      <c r="I7" s="14">
        <v>77.400000000000006</v>
      </c>
      <c r="J7" s="13">
        <f t="shared" si="1"/>
        <v>30.96</v>
      </c>
      <c r="K7" s="13">
        <f t="shared" si="2"/>
        <v>63.660000000000004</v>
      </c>
      <c r="L7" s="15" t="str">
        <f t="array" ref="L7">IF($P$2&lt;&gt;1,"",IF(K7=0,"",SUMPRODUCT((($A$5:$A$75=A7)*($B$5:$B$75=B7)*(K$5:K$75*10^80+N$5:N$75*10^70+F$5:F$75*10^60+E$5:E$75*10^50)&gt;(K7*10^80+ N7*10^70+F7*10^60+E7*10^50))*1)+1))</f>
        <v/>
      </c>
    </row>
    <row r="8" spans="1:12" ht="15.75">
      <c r="A8" s="5" t="s">
        <v>79</v>
      </c>
      <c r="B8" s="5" t="s">
        <v>80</v>
      </c>
      <c r="C8" s="6" t="s">
        <v>3</v>
      </c>
      <c r="D8" s="7" t="s">
        <v>71</v>
      </c>
      <c r="E8" s="9">
        <v>59</v>
      </c>
      <c r="F8" s="9">
        <v>52</v>
      </c>
      <c r="G8" s="13">
        <f t="shared" si="0"/>
        <v>33.299999999999997</v>
      </c>
      <c r="H8" s="14"/>
      <c r="I8" s="14">
        <v>80.2</v>
      </c>
      <c r="J8" s="13">
        <f t="shared" si="1"/>
        <v>32.08</v>
      </c>
      <c r="K8" s="13">
        <f t="shared" si="2"/>
        <v>65.38</v>
      </c>
      <c r="L8" s="15" t="s">
        <v>78</v>
      </c>
    </row>
    <row r="9" spans="1:12" ht="15.75">
      <c r="A9" s="5" t="s">
        <v>79</v>
      </c>
      <c r="B9" s="5" t="s">
        <v>80</v>
      </c>
      <c r="C9" s="6" t="s">
        <v>4</v>
      </c>
      <c r="D9" s="7" t="s">
        <v>71</v>
      </c>
      <c r="E9" s="9">
        <v>55</v>
      </c>
      <c r="F9" s="9">
        <v>56</v>
      </c>
      <c r="G9" s="13">
        <f t="shared" si="0"/>
        <v>33.299999999999997</v>
      </c>
      <c r="H9" s="14"/>
      <c r="I9" s="14">
        <v>77.900000000000006</v>
      </c>
      <c r="J9" s="13">
        <f t="shared" si="1"/>
        <v>31.16</v>
      </c>
      <c r="K9" s="13">
        <f t="shared" si="2"/>
        <v>64.459999999999994</v>
      </c>
      <c r="L9" s="15" t="str">
        <f t="array" ref="L9">IF($P$2&lt;&gt;1,"",IF(K9=0,"",SUMPRODUCT((($A$5:$A$75=A9)*($B$5:$B$75=B9)*(K$5:K$75*10^80+N$5:N$75*10^70+F$5:F$75*10^60+E$5:E$75*10^50)&gt;(K9*10^80+ N9*10^70+F9*10^60+E9*10^50))*1)+1))</f>
        <v/>
      </c>
    </row>
    <row r="10" spans="1:12" ht="15.75">
      <c r="A10" s="5" t="s">
        <v>79</v>
      </c>
      <c r="B10" s="5" t="s">
        <v>80</v>
      </c>
      <c r="C10" s="6" t="s">
        <v>5</v>
      </c>
      <c r="D10" s="7" t="s">
        <v>71</v>
      </c>
      <c r="E10" s="9">
        <v>59</v>
      </c>
      <c r="F10" s="9">
        <v>49</v>
      </c>
      <c r="G10" s="13">
        <f t="shared" si="0"/>
        <v>32.4</v>
      </c>
      <c r="H10" s="14"/>
      <c r="I10" s="14">
        <v>77.900000000000006</v>
      </c>
      <c r="J10" s="13">
        <f t="shared" si="1"/>
        <v>31.16</v>
      </c>
      <c r="K10" s="13">
        <f t="shared" si="2"/>
        <v>63.56</v>
      </c>
      <c r="L10" s="15" t="str">
        <f t="array" ref="L10">IF($P$2&lt;&gt;1,"",IF(K10=0,"",SUMPRODUCT((($A$5:$A$75=A10)*($B$5:$B$75=B10)*(K$5:K$75*10^80+N$5:N$75*10^70+F$5:F$75*10^60+E$5:E$75*10^50)&gt;(K10*10^80+ N10*10^70+F10*10^60+E10*10^50))*1)+1))</f>
        <v/>
      </c>
    </row>
    <row r="11" spans="1:12" ht="15.75">
      <c r="A11" s="5" t="s">
        <v>81</v>
      </c>
      <c r="B11" s="5" t="s">
        <v>82</v>
      </c>
      <c r="C11" s="6" t="s">
        <v>6</v>
      </c>
      <c r="D11" s="7" t="s">
        <v>71</v>
      </c>
      <c r="E11" s="9">
        <v>68</v>
      </c>
      <c r="F11" s="9">
        <v>68</v>
      </c>
      <c r="G11" s="13">
        <f t="shared" si="0"/>
        <v>40.799999999999997</v>
      </c>
      <c r="H11" s="14"/>
      <c r="I11" s="14">
        <v>83</v>
      </c>
      <c r="J11" s="13">
        <f t="shared" si="1"/>
        <v>33.200000000000003</v>
      </c>
      <c r="K11" s="13">
        <f t="shared" si="2"/>
        <v>74</v>
      </c>
      <c r="L11" s="15" t="s">
        <v>78</v>
      </c>
    </row>
    <row r="12" spans="1:12" ht="15.75">
      <c r="A12" s="5" t="s">
        <v>81</v>
      </c>
      <c r="B12" s="5" t="s">
        <v>82</v>
      </c>
      <c r="C12" s="6" t="s">
        <v>7</v>
      </c>
      <c r="D12" s="7" t="s">
        <v>71</v>
      </c>
      <c r="E12" s="9">
        <v>59</v>
      </c>
      <c r="F12" s="9">
        <v>74</v>
      </c>
      <c r="G12" s="13">
        <f t="shared" si="0"/>
        <v>39.9</v>
      </c>
      <c r="H12" s="14"/>
      <c r="I12" s="14">
        <v>82.8</v>
      </c>
      <c r="J12" s="13">
        <f t="shared" si="1"/>
        <v>33.119999999999997</v>
      </c>
      <c r="K12" s="13">
        <f t="shared" si="2"/>
        <v>73.02</v>
      </c>
      <c r="L12" s="15" t="s">
        <v>78</v>
      </c>
    </row>
    <row r="13" spans="1:12" ht="15.75">
      <c r="A13" s="5" t="s">
        <v>81</v>
      </c>
      <c r="B13" s="5" t="s">
        <v>82</v>
      </c>
      <c r="C13" s="6" t="s">
        <v>8</v>
      </c>
      <c r="D13" s="7" t="s">
        <v>71</v>
      </c>
      <c r="E13" s="9">
        <v>64</v>
      </c>
      <c r="F13" s="9">
        <v>68</v>
      </c>
      <c r="G13" s="13">
        <f t="shared" si="0"/>
        <v>39.6</v>
      </c>
      <c r="H13" s="14"/>
      <c r="I13" s="14">
        <v>82.6</v>
      </c>
      <c r="J13" s="13">
        <f t="shared" si="1"/>
        <v>33.04</v>
      </c>
      <c r="K13" s="13">
        <f t="shared" si="2"/>
        <v>72.64</v>
      </c>
      <c r="L13" s="15" t="str">
        <f t="array" ref="L13">IF($P$2&lt;&gt;1,"",IF(K13=0,"",SUMPRODUCT((($A$5:$A$75=A13)*($B$5:$B$75=B13)*(K$5:K$75*10^80+N$5:N$75*10^70+F$5:F$75*10^60+E$5:E$75*10^50)&gt;(K13*10^80+ N13*10^70+F13*10^60+E13*10^50))*1)+1))</f>
        <v/>
      </c>
    </row>
    <row r="14" spans="1:12" ht="15.75">
      <c r="A14" s="5" t="s">
        <v>81</v>
      </c>
      <c r="B14" s="5" t="s">
        <v>82</v>
      </c>
      <c r="C14" s="6" t="s">
        <v>9</v>
      </c>
      <c r="D14" s="7" t="s">
        <v>71</v>
      </c>
      <c r="E14" s="9">
        <v>57</v>
      </c>
      <c r="F14" s="9">
        <v>77</v>
      </c>
      <c r="G14" s="13">
        <f t="shared" si="0"/>
        <v>40.200000000000003</v>
      </c>
      <c r="H14" s="14"/>
      <c r="I14" s="14">
        <v>81</v>
      </c>
      <c r="J14" s="13">
        <f t="shared" si="1"/>
        <v>32.4</v>
      </c>
      <c r="K14" s="13">
        <f t="shared" si="2"/>
        <v>72.599999999999994</v>
      </c>
      <c r="L14" s="15" t="str">
        <f t="array" ref="L14">IF($P$2&lt;&gt;1,"",IF(K14=0,"",SUMPRODUCT((($A$5:$A$75=A14)*($B$5:$B$75=B14)*(K$5:K$75*10^80+N$5:N$75*10^70+F$5:F$75*10^60+E$5:E$75*10^50)&gt;(K14*10^80+ N14*10^70+F14*10^60+E14*10^50))*1)+1))</f>
        <v/>
      </c>
    </row>
    <row r="15" spans="1:12" ht="15.75">
      <c r="A15" s="5" t="s">
        <v>81</v>
      </c>
      <c r="B15" s="5" t="s">
        <v>82</v>
      </c>
      <c r="C15" s="6" t="s">
        <v>10</v>
      </c>
      <c r="D15" s="7" t="s">
        <v>71</v>
      </c>
      <c r="E15" s="9">
        <v>64</v>
      </c>
      <c r="F15" s="9">
        <v>70</v>
      </c>
      <c r="G15" s="13">
        <f t="shared" si="0"/>
        <v>40.200000000000003</v>
      </c>
      <c r="H15" s="14"/>
      <c r="I15" s="14">
        <v>79.8</v>
      </c>
      <c r="J15" s="13">
        <f t="shared" si="1"/>
        <v>31.92</v>
      </c>
      <c r="K15" s="13">
        <f t="shared" si="2"/>
        <v>72.12</v>
      </c>
      <c r="L15" s="15" t="str">
        <f t="array" ref="L15">IF($P$2&lt;&gt;1,"",IF(K15=0,"",SUMPRODUCT((($A$5:$A$75=A15)*($B$5:$B$75=B15)*(K$5:K$75*10^80+N$5:N$75*10^70+F$5:F$75*10^60+E$5:E$75*10^50)&gt;(K15*10^80+ N15*10^70+F15*10^60+E15*10^50))*1)+1))</f>
        <v/>
      </c>
    </row>
    <row r="16" spans="1:12" ht="15.75">
      <c r="A16" s="5" t="s">
        <v>81</v>
      </c>
      <c r="B16" s="5" t="s">
        <v>82</v>
      </c>
      <c r="C16" s="6" t="s">
        <v>11</v>
      </c>
      <c r="D16" s="7" t="s">
        <v>71</v>
      </c>
      <c r="E16" s="9">
        <v>62</v>
      </c>
      <c r="F16" s="9">
        <v>71</v>
      </c>
      <c r="G16" s="13">
        <f t="shared" si="0"/>
        <v>39.9</v>
      </c>
      <c r="H16" s="14"/>
      <c r="I16" s="14">
        <v>80.2</v>
      </c>
      <c r="J16" s="13">
        <f t="shared" si="1"/>
        <v>32.08</v>
      </c>
      <c r="K16" s="13">
        <f t="shared" si="2"/>
        <v>71.97999999999999</v>
      </c>
      <c r="L16" s="15" t="str">
        <f t="array" ref="L16">IF($P$2&lt;&gt;1,"",IF(K16=0,"",SUMPRODUCT((($A$5:$A$75=A16)*($B$5:$B$75=B16)*(K$5:K$75*10^80+N$5:N$75*10^70+F$5:F$75*10^60+E$5:E$75*10^50)&gt;(K16*10^80+ N16*10^70+F16*10^60+E16*10^50))*1)+1))</f>
        <v/>
      </c>
    </row>
    <row r="17" spans="1:12" ht="15.75">
      <c r="A17" s="5" t="s">
        <v>83</v>
      </c>
      <c r="B17" s="5" t="s">
        <v>84</v>
      </c>
      <c r="C17" s="6" t="s">
        <v>12</v>
      </c>
      <c r="D17" s="7" t="s">
        <v>71</v>
      </c>
      <c r="E17" s="9">
        <v>55</v>
      </c>
      <c r="F17" s="9">
        <v>63</v>
      </c>
      <c r="G17" s="13">
        <f t="shared" si="0"/>
        <v>35.4</v>
      </c>
      <c r="H17" s="14"/>
      <c r="I17" s="14">
        <v>84.1</v>
      </c>
      <c r="J17" s="13">
        <f t="shared" si="1"/>
        <v>33.64</v>
      </c>
      <c r="K17" s="13">
        <f t="shared" si="2"/>
        <v>69.039999999999992</v>
      </c>
      <c r="L17" s="15" t="s">
        <v>78</v>
      </c>
    </row>
    <row r="18" spans="1:12" ht="15.75">
      <c r="A18" s="5" t="s">
        <v>83</v>
      </c>
      <c r="B18" s="5" t="s">
        <v>84</v>
      </c>
      <c r="C18" s="6" t="s">
        <v>13</v>
      </c>
      <c r="D18" s="7" t="s">
        <v>71</v>
      </c>
      <c r="E18" s="9">
        <v>58</v>
      </c>
      <c r="F18" s="9">
        <v>55</v>
      </c>
      <c r="G18" s="13">
        <f t="shared" si="0"/>
        <v>33.9</v>
      </c>
      <c r="H18" s="14"/>
      <c r="I18" s="14">
        <v>80.400000000000006</v>
      </c>
      <c r="J18" s="13">
        <f t="shared" si="1"/>
        <v>32.159999999999997</v>
      </c>
      <c r="K18" s="13">
        <f t="shared" si="2"/>
        <v>66.06</v>
      </c>
      <c r="L18" s="15" t="str">
        <f t="array" ref="L18">IF($P$2&lt;&gt;1,"",IF(K18=0,"",SUMPRODUCT((($A$5:$A$75=A18)*($B$5:$B$75=B18)*(K$5:K$75*10^80+N$5:N$75*10^70+F$5:F$75*10^60+E$5:E$75*10^50)&gt;(K18*10^80+ N18*10^70+F18*10^60+E18*10^50))*1)+1))</f>
        <v/>
      </c>
    </row>
    <row r="19" spans="1:12" ht="15.75">
      <c r="A19" s="5" t="s">
        <v>83</v>
      </c>
      <c r="B19" s="5" t="s">
        <v>84</v>
      </c>
      <c r="C19" s="6" t="s">
        <v>14</v>
      </c>
      <c r="D19" s="7" t="s">
        <v>71</v>
      </c>
      <c r="E19" s="9">
        <v>53</v>
      </c>
      <c r="F19" s="9">
        <v>60</v>
      </c>
      <c r="G19" s="13">
        <f t="shared" si="0"/>
        <v>33.9</v>
      </c>
      <c r="H19" s="14"/>
      <c r="I19" s="14">
        <v>79</v>
      </c>
      <c r="J19" s="13">
        <f t="shared" si="1"/>
        <v>31.6</v>
      </c>
      <c r="K19" s="13">
        <f t="shared" si="2"/>
        <v>65.5</v>
      </c>
      <c r="L19" s="15" t="str">
        <f t="array" ref="L19">IF($P$2&lt;&gt;1,"",IF(K19=0,"",SUMPRODUCT((($A$5:$A$75=A19)*($B$5:$B$75=B19)*(K$5:K$75*10^80+N$5:N$75*10^70+F$5:F$75*10^60+E$5:E$75*10^50)&gt;(K19*10^80+ N19*10^70+F19*10^60+E19*10^50))*1)+1))</f>
        <v/>
      </c>
    </row>
    <row r="20" spans="1:12" ht="15.75">
      <c r="A20" s="5" t="s">
        <v>85</v>
      </c>
      <c r="B20" s="5" t="s">
        <v>86</v>
      </c>
      <c r="C20" s="6" t="s">
        <v>15</v>
      </c>
      <c r="D20" s="7" t="s">
        <v>71</v>
      </c>
      <c r="E20" s="9">
        <v>65</v>
      </c>
      <c r="F20" s="9">
        <v>67</v>
      </c>
      <c r="G20" s="13">
        <f t="shared" si="0"/>
        <v>39.6</v>
      </c>
      <c r="H20" s="14"/>
      <c r="I20" s="14">
        <v>79.5</v>
      </c>
      <c r="J20" s="13">
        <f t="shared" si="1"/>
        <v>31.8</v>
      </c>
      <c r="K20" s="13">
        <f t="shared" si="2"/>
        <v>71.400000000000006</v>
      </c>
      <c r="L20" s="15" t="s">
        <v>78</v>
      </c>
    </row>
    <row r="21" spans="1:12" ht="15.75">
      <c r="A21" s="5" t="s">
        <v>85</v>
      </c>
      <c r="B21" s="5" t="s">
        <v>86</v>
      </c>
      <c r="C21" s="6" t="s">
        <v>16</v>
      </c>
      <c r="D21" s="7" t="s">
        <v>71</v>
      </c>
      <c r="E21" s="9">
        <v>64</v>
      </c>
      <c r="F21" s="9">
        <v>63</v>
      </c>
      <c r="G21" s="13">
        <f t="shared" si="0"/>
        <v>38.1</v>
      </c>
      <c r="H21" s="14"/>
      <c r="I21" s="14">
        <v>76.400000000000006</v>
      </c>
      <c r="J21" s="13">
        <f t="shared" si="1"/>
        <v>30.56</v>
      </c>
      <c r="K21" s="13">
        <f t="shared" si="2"/>
        <v>68.66</v>
      </c>
      <c r="L21" s="15" t="str">
        <f t="array" ref="L21">IF($P$2&lt;&gt;1,"",IF(K21=0,"",SUMPRODUCT((($A$5:$A$75=A21)*($B$5:$B$75=B21)*(K$5:K$75*10^80+N$5:N$75*10^70+F$5:F$75*10^60+E$5:E$75*10^50)&gt;(K21*10^80+ N21*10^70+F21*10^60+E21*10^50))*1)+1))</f>
        <v/>
      </c>
    </row>
    <row r="22" spans="1:12" ht="15.75">
      <c r="A22" s="5" t="s">
        <v>85</v>
      </c>
      <c r="B22" s="5" t="s">
        <v>86</v>
      </c>
      <c r="C22" s="6" t="s">
        <v>17</v>
      </c>
      <c r="D22" s="7" t="s">
        <v>71</v>
      </c>
      <c r="E22" s="9">
        <v>64</v>
      </c>
      <c r="F22" s="9">
        <v>57</v>
      </c>
      <c r="G22" s="13">
        <f t="shared" si="0"/>
        <v>36.299999999999997</v>
      </c>
      <c r="H22" s="14"/>
      <c r="I22" s="14">
        <v>78.599999999999994</v>
      </c>
      <c r="J22" s="13">
        <f t="shared" si="1"/>
        <v>31.44</v>
      </c>
      <c r="K22" s="13">
        <f t="shared" si="2"/>
        <v>67.739999999999995</v>
      </c>
      <c r="L22" s="15" t="str">
        <f t="array" ref="L22">IF($P$2&lt;&gt;1,"",IF(K22=0,"",SUMPRODUCT((($A$5:$A$75=A22)*($B$5:$B$75=B22)*(K$5:K$75*10^80+N$5:N$75*10^70+F$5:F$75*10^60+E$5:E$75*10^50)&gt;(K22*10^80+ N22*10^70+F22*10^60+E22*10^50))*1)+1))</f>
        <v/>
      </c>
    </row>
    <row r="23" spans="1:12" ht="15.75">
      <c r="A23" s="5" t="s">
        <v>85</v>
      </c>
      <c r="B23" s="5" t="s">
        <v>87</v>
      </c>
      <c r="C23" s="6" t="s">
        <v>18</v>
      </c>
      <c r="D23" s="7" t="s">
        <v>71</v>
      </c>
      <c r="E23" s="9">
        <v>64</v>
      </c>
      <c r="F23" s="9">
        <v>67</v>
      </c>
      <c r="G23" s="13">
        <f t="shared" si="0"/>
        <v>39.299999999999997</v>
      </c>
      <c r="H23" s="14"/>
      <c r="I23" s="14">
        <v>80.2</v>
      </c>
      <c r="J23" s="13">
        <f t="shared" si="1"/>
        <v>32.08</v>
      </c>
      <c r="K23" s="13">
        <f t="shared" si="2"/>
        <v>71.38</v>
      </c>
      <c r="L23" s="15" t="s">
        <v>78</v>
      </c>
    </row>
    <row r="24" spans="1:12" ht="15.75">
      <c r="A24" s="5" t="s">
        <v>85</v>
      </c>
      <c r="B24" s="5" t="s">
        <v>87</v>
      </c>
      <c r="C24" s="6" t="s">
        <v>19</v>
      </c>
      <c r="D24" s="7" t="s">
        <v>71</v>
      </c>
      <c r="E24" s="9">
        <v>58</v>
      </c>
      <c r="F24" s="9">
        <v>70</v>
      </c>
      <c r="G24" s="13">
        <f t="shared" si="0"/>
        <v>38.4</v>
      </c>
      <c r="H24" s="14"/>
      <c r="I24" s="14">
        <v>81.400000000000006</v>
      </c>
      <c r="J24" s="13">
        <f t="shared" si="1"/>
        <v>32.56</v>
      </c>
      <c r="K24" s="13">
        <f t="shared" si="2"/>
        <v>70.960000000000008</v>
      </c>
      <c r="L24" s="15" t="str">
        <f t="array" ref="L24">IF($P$2&lt;&gt;1,"",IF(K24=0,"",SUMPRODUCT((($A$5:$A$75=A24)*($B$5:$B$75=B24)*(K$5:K$75*10^80+N$5:N$75*10^70+F$5:F$75*10^60+E$5:E$75*10^50)&gt;(K24*10^80+ N24*10^70+F24*10^60+E24*10^50))*1)+1))</f>
        <v/>
      </c>
    </row>
    <row r="25" spans="1:12" ht="15.75">
      <c r="A25" s="5" t="s">
        <v>85</v>
      </c>
      <c r="B25" s="5" t="s">
        <v>87</v>
      </c>
      <c r="C25" s="6" t="s">
        <v>20</v>
      </c>
      <c r="D25" s="7" t="s">
        <v>71</v>
      </c>
      <c r="E25" s="9">
        <v>64</v>
      </c>
      <c r="F25" s="9">
        <v>69</v>
      </c>
      <c r="G25" s="13">
        <f t="shared" si="0"/>
        <v>39.9</v>
      </c>
      <c r="H25" s="14"/>
      <c r="I25" s="14">
        <v>76.599999999999994</v>
      </c>
      <c r="J25" s="13">
        <f t="shared" si="1"/>
        <v>30.64</v>
      </c>
      <c r="K25" s="13">
        <f t="shared" si="2"/>
        <v>70.539999999999992</v>
      </c>
      <c r="L25" s="15" t="str">
        <f t="array" ref="L25">IF($P$2&lt;&gt;1,"",IF(K25=0,"",SUMPRODUCT((($A$5:$A$75=A25)*($B$5:$B$75=B25)*(K$5:K$75*10^80+N$5:N$75*10^70+F$5:F$75*10^60+E$5:E$75*10^50)&gt;(K25*10^80+ N25*10^70+F25*10^60+E25*10^50))*1)+1))</f>
        <v/>
      </c>
    </row>
    <row r="26" spans="1:12" ht="15.75">
      <c r="A26" s="5" t="s">
        <v>83</v>
      </c>
      <c r="B26" s="5" t="s">
        <v>88</v>
      </c>
      <c r="C26" s="6" t="s">
        <v>21</v>
      </c>
      <c r="D26" s="7" t="s">
        <v>71</v>
      </c>
      <c r="E26" s="9">
        <v>64</v>
      </c>
      <c r="F26" s="9">
        <v>68</v>
      </c>
      <c r="G26" s="13">
        <f t="shared" si="0"/>
        <v>39.6</v>
      </c>
      <c r="H26" s="14"/>
      <c r="I26" s="14">
        <v>84</v>
      </c>
      <c r="J26" s="13">
        <f t="shared" si="1"/>
        <v>33.6</v>
      </c>
      <c r="K26" s="13">
        <f t="shared" si="2"/>
        <v>73.2</v>
      </c>
      <c r="L26" s="15" t="s">
        <v>78</v>
      </c>
    </row>
    <row r="27" spans="1:12" ht="15.75">
      <c r="A27" s="5" t="s">
        <v>83</v>
      </c>
      <c r="B27" s="5" t="s">
        <v>88</v>
      </c>
      <c r="C27" s="6" t="s">
        <v>22</v>
      </c>
      <c r="D27" s="7" t="s">
        <v>71</v>
      </c>
      <c r="E27" s="9">
        <v>69</v>
      </c>
      <c r="F27" s="9">
        <v>60</v>
      </c>
      <c r="G27" s="13">
        <f t="shared" si="0"/>
        <v>38.700000000000003</v>
      </c>
      <c r="H27" s="14"/>
      <c r="I27" s="14">
        <v>84.16</v>
      </c>
      <c r="J27" s="13">
        <f t="shared" si="1"/>
        <v>33.659999999999997</v>
      </c>
      <c r="K27" s="13">
        <f t="shared" si="2"/>
        <v>72.36</v>
      </c>
      <c r="L27" s="15" t="str">
        <f t="array" ref="L27">IF($P$2&lt;&gt;1,"",IF(K27=0,"",SUMPRODUCT((($A$5:$A$75=A27)*($B$5:$B$75=B27)*(K$5:K$75*10^80+N$5:N$75*10^70+F$5:F$75*10^60+E$5:E$75*10^50)&gt;(K27*10^80+ N27*10^70+F27*10^60+E27*10^50))*1)+1))</f>
        <v/>
      </c>
    </row>
    <row r="28" spans="1:12" ht="15.75">
      <c r="A28" s="5" t="s">
        <v>83</v>
      </c>
      <c r="B28" s="5" t="s">
        <v>88</v>
      </c>
      <c r="C28" s="6" t="s">
        <v>23</v>
      </c>
      <c r="D28" s="7" t="s">
        <v>71</v>
      </c>
      <c r="E28" s="9">
        <v>62</v>
      </c>
      <c r="F28" s="9">
        <v>69</v>
      </c>
      <c r="G28" s="13">
        <f t="shared" si="0"/>
        <v>39.299999999999997</v>
      </c>
      <c r="H28" s="14"/>
      <c r="I28" s="14">
        <v>79.3</v>
      </c>
      <c r="J28" s="13">
        <f t="shared" si="1"/>
        <v>31.72</v>
      </c>
      <c r="K28" s="13">
        <f t="shared" si="2"/>
        <v>71.02</v>
      </c>
      <c r="L28" s="15" t="str">
        <f t="array" ref="L28">IF($P$2&lt;&gt;1,"",IF(K28=0,"",SUMPRODUCT((($A$5:$A$75=A28)*($B$5:$B$75=B28)*(K$5:K$75*10^80+N$5:N$75*10^70+F$5:F$75*10^60+E$5:E$75*10^50)&gt;(K28*10^80+ N28*10^70+F28*10^60+E28*10^50))*1)+1))</f>
        <v/>
      </c>
    </row>
    <row r="29" spans="1:12" ht="15.75">
      <c r="A29" s="5" t="s">
        <v>85</v>
      </c>
      <c r="B29" s="5" t="s">
        <v>89</v>
      </c>
      <c r="C29" s="6" t="s">
        <v>24</v>
      </c>
      <c r="D29" s="7" t="s">
        <v>72</v>
      </c>
      <c r="E29" s="9">
        <v>50</v>
      </c>
      <c r="F29" s="9">
        <v>49</v>
      </c>
      <c r="G29" s="13">
        <f t="shared" si="0"/>
        <v>24.8</v>
      </c>
      <c r="H29" s="14">
        <v>83.3</v>
      </c>
      <c r="I29" s="14">
        <v>82.6</v>
      </c>
      <c r="J29" s="13">
        <f t="shared" si="1"/>
        <v>41.51</v>
      </c>
      <c r="K29" s="13">
        <f t="shared" si="2"/>
        <v>66.31</v>
      </c>
      <c r="L29" s="15" t="s">
        <v>78</v>
      </c>
    </row>
    <row r="30" spans="1:12" ht="15.75">
      <c r="A30" s="5" t="s">
        <v>85</v>
      </c>
      <c r="B30" s="5" t="s">
        <v>89</v>
      </c>
      <c r="C30" s="6" t="s">
        <v>25</v>
      </c>
      <c r="D30" s="7" t="s">
        <v>72</v>
      </c>
      <c r="E30" s="9">
        <v>44</v>
      </c>
      <c r="F30" s="9">
        <v>40</v>
      </c>
      <c r="G30" s="13">
        <f t="shared" si="0"/>
        <v>21.2</v>
      </c>
      <c r="H30" s="14">
        <v>81.8</v>
      </c>
      <c r="I30" s="14">
        <v>79.900000000000006</v>
      </c>
      <c r="J30" s="13">
        <f t="shared" si="1"/>
        <v>40.520000000000003</v>
      </c>
      <c r="K30" s="13">
        <f t="shared" si="2"/>
        <v>61.72</v>
      </c>
      <c r="L30" s="15" t="str">
        <f t="array" ref="L30">IF($P$2&lt;&gt;1,"",IF(K30=0,"",SUMPRODUCT((($A$5:$A$75=A30)*($B$5:$B$75=B30)*(K$5:K$75*10^80+N$5:N$75*10^70+F$5:F$75*10^60+E$5:E$75*10^50)&gt;(K30*10^80+ N30*10^70+F30*10^60+E30*10^50))*1)+1))</f>
        <v/>
      </c>
    </row>
    <row r="31" spans="1:12" ht="15.75">
      <c r="A31" s="5" t="s">
        <v>90</v>
      </c>
      <c r="B31" s="5" t="s">
        <v>91</v>
      </c>
      <c r="C31" s="6" t="s">
        <v>26</v>
      </c>
      <c r="D31" s="7" t="s">
        <v>71</v>
      </c>
      <c r="E31" s="9">
        <v>67</v>
      </c>
      <c r="F31" s="9">
        <v>75</v>
      </c>
      <c r="G31" s="13">
        <f t="shared" si="0"/>
        <v>42.6</v>
      </c>
      <c r="H31" s="14"/>
      <c r="I31" s="14">
        <v>81.8</v>
      </c>
      <c r="J31" s="13">
        <f t="shared" si="1"/>
        <v>32.72</v>
      </c>
      <c r="K31" s="13">
        <f t="shared" si="2"/>
        <v>75.319999999999993</v>
      </c>
      <c r="L31" s="15" t="s">
        <v>78</v>
      </c>
    </row>
    <row r="32" spans="1:12" ht="15.75">
      <c r="A32" s="5" t="s">
        <v>90</v>
      </c>
      <c r="B32" s="5" t="s">
        <v>91</v>
      </c>
      <c r="C32" s="6" t="s">
        <v>27</v>
      </c>
      <c r="D32" s="7" t="s">
        <v>71</v>
      </c>
      <c r="E32" s="9">
        <v>54</v>
      </c>
      <c r="F32" s="9">
        <v>83</v>
      </c>
      <c r="G32" s="13">
        <f>IF(D32="A",ROUND(E32*30%+F32*30%,2),IF(D32="B",ROUND(E32*30%+F32*20%,2),0))</f>
        <v>41.1</v>
      </c>
      <c r="H32" s="14"/>
      <c r="I32" s="14">
        <v>80.900000000000006</v>
      </c>
      <c r="J32" s="13">
        <f t="shared" si="1"/>
        <v>32.36</v>
      </c>
      <c r="K32" s="13">
        <f t="shared" si="2"/>
        <v>73.460000000000008</v>
      </c>
      <c r="L32" s="15" t="str">
        <f t="array" ref="L32">IF($P$2&lt;&gt;1,"",IF(K32=0,"",SUMPRODUCT((($A$5:$A$75=A32)*($B$5:$B$75=B32)*(K$5:K$75*10^80+N$5:N$75*10^70+F$5:F$75*10^60+E$5:E$75*10^50)&gt;(K32*10^80+ N32*10^70+F32*10^60+E32*10^50))*1)+1))</f>
        <v/>
      </c>
    </row>
    <row r="33" spans="1:12" ht="15.75">
      <c r="A33" s="5" t="s">
        <v>90</v>
      </c>
      <c r="B33" s="5" t="s">
        <v>91</v>
      </c>
      <c r="C33" s="6" t="s">
        <v>28</v>
      </c>
      <c r="D33" s="7" t="s">
        <v>71</v>
      </c>
      <c r="E33" s="9">
        <v>61</v>
      </c>
      <c r="F33" s="9">
        <v>73</v>
      </c>
      <c r="G33" s="13">
        <f>IF(D33="A",ROUND(E33*30%+F33*30%,2),IF(D33="B",ROUND(E33*30%+F33*20%,2),0))</f>
        <v>40.200000000000003</v>
      </c>
      <c r="H33" s="14"/>
      <c r="I33" s="14">
        <v>77.7</v>
      </c>
      <c r="J33" s="13">
        <f t="shared" si="1"/>
        <v>31.08</v>
      </c>
      <c r="K33" s="13">
        <f t="shared" si="2"/>
        <v>71.28</v>
      </c>
      <c r="L33" s="15" t="str">
        <f t="array" ref="L33">IF($P$2&lt;&gt;1,"",IF(K33=0,"",SUMPRODUCT((($A$5:$A$75=A33)*($B$5:$B$75=B33)*(K$5:K$75*10^80+N$5:N$75*10^70+F$5:F$75*10^60+E$5:E$75*10^50)&gt;(K33*10^80+ N33*10^70+F33*10^60+E33*10^50))*1)+1))</f>
        <v/>
      </c>
    </row>
    <row r="34" spans="1:12" ht="15.75">
      <c r="A34" s="5" t="s">
        <v>92</v>
      </c>
      <c r="B34" s="5" t="s">
        <v>91</v>
      </c>
      <c r="C34" s="6" t="s">
        <v>29</v>
      </c>
      <c r="D34" s="7" t="s">
        <v>71</v>
      </c>
      <c r="E34" s="9">
        <v>64</v>
      </c>
      <c r="F34" s="9">
        <v>71</v>
      </c>
      <c r="G34" s="13">
        <f t="shared" ref="G34:G35" si="3">IF(D34="A",ROUND(E34*30%+F34*30%,2),IF(D34="B",ROUND(E34*30%+F34*20%,2),0))</f>
        <v>40.5</v>
      </c>
      <c r="H34" s="14"/>
      <c r="I34" s="14">
        <v>86.6</v>
      </c>
      <c r="J34" s="13">
        <f t="shared" si="1"/>
        <v>34.64</v>
      </c>
      <c r="K34" s="13">
        <f t="shared" si="2"/>
        <v>75.14</v>
      </c>
      <c r="L34" s="15" t="s">
        <v>78</v>
      </c>
    </row>
    <row r="35" spans="1:12" ht="15.75">
      <c r="A35" s="5" t="s">
        <v>92</v>
      </c>
      <c r="B35" s="5" t="s">
        <v>91</v>
      </c>
      <c r="C35" s="6" t="s">
        <v>30</v>
      </c>
      <c r="D35" s="7" t="s">
        <v>71</v>
      </c>
      <c r="E35" s="9">
        <v>72</v>
      </c>
      <c r="F35" s="9">
        <v>66</v>
      </c>
      <c r="G35" s="13">
        <f t="shared" si="3"/>
        <v>41.4</v>
      </c>
      <c r="H35" s="14"/>
      <c r="I35" s="14">
        <v>81.900000000000006</v>
      </c>
      <c r="J35" s="13">
        <f t="shared" si="1"/>
        <v>32.76</v>
      </c>
      <c r="K35" s="13">
        <f t="shared" si="2"/>
        <v>74.16</v>
      </c>
      <c r="L35" s="15" t="str">
        <f t="array" ref="L35">IF($P$2&lt;&gt;1,"",IF(K35=0,"",SUMPRODUCT((($A$5:$A$75=A35)*($B$5:$B$75=B35)*(K$5:K$75*10^80+N$5:N$75*10^70+F$5:F$75*10^60+E$5:E$75*10^50)&gt;(K35*10^80+ N35*10^70+F35*10^60+E35*10^50))*1)+1))</f>
        <v/>
      </c>
    </row>
    <row r="36" spans="1:12" ht="15.75">
      <c r="A36" s="5" t="s">
        <v>92</v>
      </c>
      <c r="B36" s="5" t="s">
        <v>91</v>
      </c>
      <c r="C36" s="6" t="s">
        <v>31</v>
      </c>
      <c r="D36" s="7" t="s">
        <v>71</v>
      </c>
      <c r="E36" s="9">
        <v>61</v>
      </c>
      <c r="F36" s="9">
        <v>70</v>
      </c>
      <c r="G36" s="13">
        <f>IF(D36="A",ROUND(E36*30%+F36*30%,2),IF(D36="B",ROUND(E36*30%+F36*20%,2),0))</f>
        <v>39.299999999999997</v>
      </c>
      <c r="H36" s="14"/>
      <c r="I36" s="14">
        <v>82</v>
      </c>
      <c r="J36" s="13">
        <f t="shared" si="1"/>
        <v>32.799999999999997</v>
      </c>
      <c r="K36" s="13">
        <f t="shared" si="2"/>
        <v>72.099999999999994</v>
      </c>
      <c r="L36" s="15" t="str">
        <f t="array" ref="L36">IF($P$2&lt;&gt;1,"",IF(K36=0,"",SUMPRODUCT((($A$5:$A$75=A36)*($B$5:$B$75=B36)*(K$5:K$75*10^80+N$5:N$75*10^70+F$5:F$75*10^60+E$5:E$75*10^50)&gt;(K36*10^80+ N36*10^70+F36*10^60+E36*10^50))*1)+1))</f>
        <v/>
      </c>
    </row>
    <row r="37" spans="1:12" ht="15.75">
      <c r="A37" s="5" t="s">
        <v>93</v>
      </c>
      <c r="B37" s="5" t="s">
        <v>91</v>
      </c>
      <c r="C37" s="6" t="s">
        <v>32</v>
      </c>
      <c r="D37" s="7" t="s">
        <v>71</v>
      </c>
      <c r="E37" s="9">
        <v>65</v>
      </c>
      <c r="F37" s="9">
        <v>72</v>
      </c>
      <c r="G37" s="13">
        <f t="shared" ref="G37:G75" si="4">IF(D37="A",ROUND(E37*30%+F37*30%,2),IF(D37="B",ROUND(E37*30%+F37*20%,2),0))</f>
        <v>41.1</v>
      </c>
      <c r="H37" s="14"/>
      <c r="I37" s="14">
        <v>80.5</v>
      </c>
      <c r="J37" s="13">
        <f t="shared" ref="J37:J68" si="5">IF(AND(H37="",I37=""),0,IF(D37="A",ROUND(I37*40%,2),IF(D37="B",ROUND((H37*30%+I37*20%),2))))</f>
        <v>32.200000000000003</v>
      </c>
      <c r="K37" s="13">
        <f t="shared" ref="K37:K68" si="6">G37+J37</f>
        <v>73.300000000000011</v>
      </c>
      <c r="L37" s="15" t="s">
        <v>78</v>
      </c>
    </row>
    <row r="38" spans="1:12" ht="15.75">
      <c r="A38" s="5" t="s">
        <v>93</v>
      </c>
      <c r="B38" s="5" t="s">
        <v>91</v>
      </c>
      <c r="C38" s="6" t="s">
        <v>33</v>
      </c>
      <c r="D38" s="7" t="s">
        <v>71</v>
      </c>
      <c r="E38" s="9">
        <v>63</v>
      </c>
      <c r="F38" s="9">
        <v>65</v>
      </c>
      <c r="G38" s="13">
        <f t="shared" si="4"/>
        <v>38.4</v>
      </c>
      <c r="H38" s="14"/>
      <c r="I38" s="14">
        <v>80.599999999999994</v>
      </c>
      <c r="J38" s="13">
        <f t="shared" si="5"/>
        <v>32.24</v>
      </c>
      <c r="K38" s="13">
        <f t="shared" si="6"/>
        <v>70.64</v>
      </c>
      <c r="L38" s="15" t="str">
        <f t="array" ref="L38">IF($P$2&lt;&gt;1,"",IF(K38=0,"",SUMPRODUCT((($A$5:$A$75=A38)*($B$5:$B$75=B38)*(K$5:K$75*10^80+N$5:N$75*10^70+F$5:F$75*10^60+E$5:E$75*10^50)&gt;(K38*10^80+ N38*10^70+F38*10^60+E38*10^50))*1)+1))</f>
        <v/>
      </c>
    </row>
    <row r="39" spans="1:12" ht="15.75">
      <c r="A39" s="5" t="s">
        <v>93</v>
      </c>
      <c r="B39" s="5" t="s">
        <v>91</v>
      </c>
      <c r="C39" s="6" t="s">
        <v>34</v>
      </c>
      <c r="D39" s="7" t="s">
        <v>71</v>
      </c>
      <c r="E39" s="9">
        <v>60</v>
      </c>
      <c r="F39" s="9">
        <v>64</v>
      </c>
      <c r="G39" s="13">
        <f t="shared" si="4"/>
        <v>37.200000000000003</v>
      </c>
      <c r="H39" s="14"/>
      <c r="I39" s="14">
        <v>68</v>
      </c>
      <c r="J39" s="13">
        <f t="shared" si="5"/>
        <v>27.2</v>
      </c>
      <c r="K39" s="13">
        <f t="shared" si="6"/>
        <v>64.400000000000006</v>
      </c>
      <c r="L39" s="15" t="str">
        <f t="array" ref="L39">IF($P$2&lt;&gt;1,"",IF(K39=0,"",SUMPRODUCT((($A$5:$A$75=A39)*($B$5:$B$75=B39)*(K$5:K$75*10^80+N$5:N$75*10^70+F$5:F$75*10^60+E$5:E$75*10^50)&gt;(K39*10^80+ N39*10^70+F39*10^60+E39*10^50))*1)+1))</f>
        <v/>
      </c>
    </row>
    <row r="40" spans="1:12" ht="15.75">
      <c r="A40" s="5" t="s">
        <v>94</v>
      </c>
      <c r="B40" s="5" t="s">
        <v>117</v>
      </c>
      <c r="C40" s="6" t="s">
        <v>35</v>
      </c>
      <c r="D40" s="7" t="s">
        <v>71</v>
      </c>
      <c r="E40" s="9">
        <v>60</v>
      </c>
      <c r="F40" s="9">
        <v>40</v>
      </c>
      <c r="G40" s="13">
        <f t="shared" si="4"/>
        <v>30</v>
      </c>
      <c r="H40" s="14"/>
      <c r="I40" s="14">
        <v>75.900000000000006</v>
      </c>
      <c r="J40" s="13">
        <f t="shared" si="5"/>
        <v>30.36</v>
      </c>
      <c r="K40" s="13">
        <f t="shared" si="6"/>
        <v>60.36</v>
      </c>
      <c r="L40" s="15" t="s">
        <v>78</v>
      </c>
    </row>
    <row r="41" spans="1:12" ht="15.75">
      <c r="A41" s="5" t="s">
        <v>94</v>
      </c>
      <c r="B41" s="5" t="s">
        <v>117</v>
      </c>
      <c r="C41" s="6" t="s">
        <v>36</v>
      </c>
      <c r="D41" s="7" t="s">
        <v>71</v>
      </c>
      <c r="E41" s="9">
        <v>47</v>
      </c>
      <c r="F41" s="9">
        <v>43</v>
      </c>
      <c r="G41" s="13">
        <f t="shared" si="4"/>
        <v>27</v>
      </c>
      <c r="H41" s="14"/>
      <c r="I41" s="14">
        <v>80.099999999999994</v>
      </c>
      <c r="J41" s="13">
        <f t="shared" si="5"/>
        <v>32.04</v>
      </c>
      <c r="K41" s="13">
        <f t="shared" si="6"/>
        <v>59.04</v>
      </c>
      <c r="L41" s="15" t="s">
        <v>78</v>
      </c>
    </row>
    <row r="42" spans="1:12" ht="15.75">
      <c r="A42" s="5" t="s">
        <v>94</v>
      </c>
      <c r="B42" s="5" t="s">
        <v>117</v>
      </c>
      <c r="C42" s="6" t="s">
        <v>37</v>
      </c>
      <c r="D42" s="7" t="s">
        <v>71</v>
      </c>
      <c r="E42" s="9">
        <v>44</v>
      </c>
      <c r="F42" s="9">
        <v>44</v>
      </c>
      <c r="G42" s="13">
        <f t="shared" si="4"/>
        <v>26.4</v>
      </c>
      <c r="H42" s="14"/>
      <c r="I42" s="14">
        <v>78.099999999999994</v>
      </c>
      <c r="J42" s="13">
        <f t="shared" si="5"/>
        <v>31.24</v>
      </c>
      <c r="K42" s="13">
        <f t="shared" si="6"/>
        <v>57.64</v>
      </c>
      <c r="L42" s="15" t="str">
        <f t="array" ref="L42">IF($P$2&lt;&gt;1,"",IF(K42=0,"",SUMPRODUCT((($A$5:$A$75=A42)*($B$5:$B$75=B42)*(K$5:K$75*10^80+N$5:N$75*10^70+F$5:F$75*10^60+E$5:E$75*10^50)&gt;(K42*10^80+ N42*10^70+F42*10^60+E42*10^50))*1)+1))</f>
        <v/>
      </c>
    </row>
    <row r="43" spans="1:12" ht="15.75">
      <c r="A43" s="5" t="s">
        <v>94</v>
      </c>
      <c r="B43" s="5" t="s">
        <v>117</v>
      </c>
      <c r="C43" s="6" t="s">
        <v>38</v>
      </c>
      <c r="D43" s="7" t="s">
        <v>71</v>
      </c>
      <c r="E43" s="9">
        <v>51</v>
      </c>
      <c r="F43" s="9">
        <v>36</v>
      </c>
      <c r="G43" s="13">
        <f t="shared" si="4"/>
        <v>26.1</v>
      </c>
      <c r="H43" s="14"/>
      <c r="I43" s="14">
        <v>78.5</v>
      </c>
      <c r="J43" s="13">
        <f t="shared" si="5"/>
        <v>31.4</v>
      </c>
      <c r="K43" s="13">
        <f t="shared" si="6"/>
        <v>57.5</v>
      </c>
      <c r="L43" s="15" t="str">
        <f t="array" ref="L43">IF($P$2&lt;&gt;1,"",IF(K43=0,"",SUMPRODUCT((($A$5:$A$75=A43)*($B$5:$B$75=B43)*(K$5:K$75*10^80+N$5:N$75*10^70+F$5:F$75*10^60+E$5:E$75*10^50)&gt;(K43*10^80+ N43*10^70+F43*10^60+E43*10^50))*1)+1))</f>
        <v/>
      </c>
    </row>
    <row r="44" spans="1:12" ht="15.75">
      <c r="A44" s="5" t="s">
        <v>94</v>
      </c>
      <c r="B44" s="5" t="s">
        <v>117</v>
      </c>
      <c r="C44" s="6" t="s">
        <v>39</v>
      </c>
      <c r="D44" s="7" t="s">
        <v>71</v>
      </c>
      <c r="E44" s="9">
        <v>38</v>
      </c>
      <c r="F44" s="9">
        <v>41</v>
      </c>
      <c r="G44" s="13">
        <f t="shared" si="4"/>
        <v>23.7</v>
      </c>
      <c r="H44" s="14"/>
      <c r="I44" s="14">
        <v>78</v>
      </c>
      <c r="J44" s="13">
        <f t="shared" si="5"/>
        <v>31.2</v>
      </c>
      <c r="K44" s="13">
        <f t="shared" si="6"/>
        <v>54.9</v>
      </c>
      <c r="L44" s="15" t="str">
        <f t="array" ref="L44">IF($P$2&lt;&gt;1,"",IF(K44=0,"",SUMPRODUCT((($A$5:$A$75=A44)*($B$5:$B$75=B44)*(K$5:K$75*10^80+N$5:N$75*10^70+F$5:F$75*10^60+E$5:E$75*10^50)&gt;(K44*10^80+ N44*10^70+F44*10^60+E44*10^50))*1)+1))</f>
        <v/>
      </c>
    </row>
    <row r="45" spans="1:12" ht="15.75">
      <c r="A45" s="5" t="s">
        <v>94</v>
      </c>
      <c r="B45" s="5" t="s">
        <v>117</v>
      </c>
      <c r="C45" s="6" t="s">
        <v>40</v>
      </c>
      <c r="D45" s="7" t="s">
        <v>71</v>
      </c>
      <c r="E45" s="9">
        <v>26</v>
      </c>
      <c r="F45" s="9">
        <v>51</v>
      </c>
      <c r="G45" s="13">
        <f t="shared" si="4"/>
        <v>23.1</v>
      </c>
      <c r="H45" s="14"/>
      <c r="I45" s="14">
        <v>71.400000000000006</v>
      </c>
      <c r="J45" s="13">
        <f t="shared" si="5"/>
        <v>28.56</v>
      </c>
      <c r="K45" s="13">
        <f t="shared" si="6"/>
        <v>51.66</v>
      </c>
      <c r="L45" s="15" t="str">
        <f t="array" ref="L45">IF($P$2&lt;&gt;1,"",IF(K45=0,"",SUMPRODUCT((($A$5:$A$75=A45)*($B$5:$B$75=B45)*(K$5:K$75*10^80+N$5:N$75*10^70+F$5:F$75*10^60+E$5:E$75*10^50)&gt;(K45*10^80+ N45*10^70+F45*10^60+E45*10^50))*1)+1))</f>
        <v/>
      </c>
    </row>
    <row r="46" spans="1:12" ht="15.75">
      <c r="A46" s="5" t="s">
        <v>95</v>
      </c>
      <c r="B46" s="5" t="s">
        <v>118</v>
      </c>
      <c r="C46" s="6" t="s">
        <v>41</v>
      </c>
      <c r="D46" s="7" t="s">
        <v>71</v>
      </c>
      <c r="E46" s="9">
        <v>58</v>
      </c>
      <c r="F46" s="9">
        <v>56</v>
      </c>
      <c r="G46" s="13">
        <f t="shared" si="4"/>
        <v>34.200000000000003</v>
      </c>
      <c r="H46" s="14"/>
      <c r="I46" s="14">
        <v>82.2</v>
      </c>
      <c r="J46" s="13">
        <f t="shared" si="5"/>
        <v>32.880000000000003</v>
      </c>
      <c r="K46" s="13">
        <f t="shared" si="6"/>
        <v>67.080000000000013</v>
      </c>
      <c r="L46" s="15" t="s">
        <v>78</v>
      </c>
    </row>
    <row r="47" spans="1:12" ht="15.75">
      <c r="A47" s="5" t="s">
        <v>95</v>
      </c>
      <c r="B47" s="5" t="s">
        <v>118</v>
      </c>
      <c r="C47" s="6" t="s">
        <v>42</v>
      </c>
      <c r="D47" s="7" t="s">
        <v>71</v>
      </c>
      <c r="E47" s="9">
        <v>56</v>
      </c>
      <c r="F47" s="9">
        <v>55</v>
      </c>
      <c r="G47" s="13">
        <f t="shared" si="4"/>
        <v>33.299999999999997</v>
      </c>
      <c r="H47" s="14"/>
      <c r="I47" s="14">
        <v>83.9</v>
      </c>
      <c r="J47" s="13">
        <f t="shared" si="5"/>
        <v>33.56</v>
      </c>
      <c r="K47" s="13">
        <f t="shared" si="6"/>
        <v>66.86</v>
      </c>
      <c r="L47" s="15" t="s">
        <v>78</v>
      </c>
    </row>
    <row r="48" spans="1:12" ht="15.75">
      <c r="A48" s="5" t="s">
        <v>95</v>
      </c>
      <c r="B48" s="5" t="s">
        <v>118</v>
      </c>
      <c r="C48" s="6" t="s">
        <v>43</v>
      </c>
      <c r="D48" s="7" t="s">
        <v>71</v>
      </c>
      <c r="E48" s="9">
        <v>53</v>
      </c>
      <c r="F48" s="9">
        <v>55</v>
      </c>
      <c r="G48" s="13">
        <f t="shared" si="4"/>
        <v>32.4</v>
      </c>
      <c r="H48" s="14"/>
      <c r="I48" s="14">
        <v>83.6</v>
      </c>
      <c r="J48" s="13">
        <f t="shared" si="5"/>
        <v>33.44</v>
      </c>
      <c r="K48" s="13">
        <f t="shared" si="6"/>
        <v>65.84</v>
      </c>
      <c r="L48" s="15" t="str">
        <f t="array" ref="L48">IF($P$2&lt;&gt;1,"",IF(K48=0,"",SUMPRODUCT((($A$5:$A$75=A48)*($B$5:$B$75=B48)*(K$5:K$75*10^80+N$5:N$75*10^70+F$5:F$75*10^60+E$5:E$75*10^50)&gt;(K48*10^80+ N48*10^70+F48*10^60+E48*10^50))*1)+1))</f>
        <v/>
      </c>
    </row>
    <row r="49" spans="1:12" ht="15.75">
      <c r="A49" s="5" t="s">
        <v>95</v>
      </c>
      <c r="B49" s="5" t="s">
        <v>118</v>
      </c>
      <c r="C49" s="6" t="s">
        <v>44</v>
      </c>
      <c r="D49" s="7" t="s">
        <v>71</v>
      </c>
      <c r="E49" s="9">
        <v>54</v>
      </c>
      <c r="F49" s="9">
        <v>55</v>
      </c>
      <c r="G49" s="13">
        <f t="shared" si="4"/>
        <v>32.700000000000003</v>
      </c>
      <c r="H49" s="14"/>
      <c r="I49" s="14">
        <v>80.3</v>
      </c>
      <c r="J49" s="13">
        <f t="shared" si="5"/>
        <v>32.119999999999997</v>
      </c>
      <c r="K49" s="13">
        <f t="shared" si="6"/>
        <v>64.819999999999993</v>
      </c>
      <c r="L49" s="15" t="str">
        <f t="array" ref="L49">IF($P$2&lt;&gt;1,"",IF(K49=0,"",SUMPRODUCT((($A$5:$A$75=A49)*($B$5:$B$75=B49)*(K$5:K$75*10^80+N$5:N$75*10^70+F$5:F$75*10^60+E$5:E$75*10^50)&gt;(K49*10^80+ N49*10^70+F49*10^60+E49*10^50))*1)+1))</f>
        <v/>
      </c>
    </row>
    <row r="50" spans="1:12" ht="15.75">
      <c r="A50" s="5" t="s">
        <v>95</v>
      </c>
      <c r="B50" s="5" t="s">
        <v>118</v>
      </c>
      <c r="C50" s="6" t="s">
        <v>45</v>
      </c>
      <c r="D50" s="7" t="s">
        <v>71</v>
      </c>
      <c r="E50" s="9">
        <v>53</v>
      </c>
      <c r="F50" s="9">
        <v>55</v>
      </c>
      <c r="G50" s="13">
        <f t="shared" si="4"/>
        <v>32.4</v>
      </c>
      <c r="H50" s="14"/>
      <c r="I50" s="14">
        <v>79.900000000000006</v>
      </c>
      <c r="J50" s="13">
        <f t="shared" si="5"/>
        <v>31.96</v>
      </c>
      <c r="K50" s="13">
        <f t="shared" si="6"/>
        <v>64.36</v>
      </c>
      <c r="L50" s="15" t="str">
        <f t="array" ref="L50">IF($P$2&lt;&gt;1,"",IF(K50=0,"",SUMPRODUCT((($A$5:$A$75=A50)*($B$5:$B$75=B50)*(K$5:K$75*10^80+N$5:N$75*10^70+F$5:F$75*10^60+E$5:E$75*10^50)&gt;(K50*10^80+ N50*10^70+F50*10^60+E50*10^50))*1)+1))</f>
        <v/>
      </c>
    </row>
    <row r="51" spans="1:12" ht="15.75">
      <c r="A51" s="5" t="s">
        <v>95</v>
      </c>
      <c r="B51" s="5" t="s">
        <v>118</v>
      </c>
      <c r="C51" s="6" t="s">
        <v>46</v>
      </c>
      <c r="D51" s="7" t="s">
        <v>71</v>
      </c>
      <c r="E51" s="9">
        <v>55</v>
      </c>
      <c r="F51" s="9">
        <v>56</v>
      </c>
      <c r="G51" s="13">
        <f t="shared" si="4"/>
        <v>33.299999999999997</v>
      </c>
      <c r="H51" s="14"/>
      <c r="I51" s="14">
        <v>74.3</v>
      </c>
      <c r="J51" s="13">
        <f t="shared" si="5"/>
        <v>29.72</v>
      </c>
      <c r="K51" s="13">
        <f t="shared" si="6"/>
        <v>63.019999999999996</v>
      </c>
      <c r="L51" s="15" t="str">
        <f t="array" ref="L51">IF($P$2&lt;&gt;1,"",IF(K51=0,"",SUMPRODUCT((($A$5:$A$75=A51)*($B$5:$B$75=B51)*(K$5:K$75*10^80+N$5:N$75*10^70+F$5:F$75*10^60+E$5:E$75*10^50)&gt;(K51*10^80+ N51*10^70+F51*10^60+E51*10^50))*1)+1))</f>
        <v/>
      </c>
    </row>
    <row r="52" spans="1:12" ht="15.75">
      <c r="A52" s="5" t="s">
        <v>96</v>
      </c>
      <c r="B52" s="5" t="s">
        <v>97</v>
      </c>
      <c r="C52" s="6" t="s">
        <v>47</v>
      </c>
      <c r="D52" s="7" t="s">
        <v>72</v>
      </c>
      <c r="E52" s="9">
        <v>59</v>
      </c>
      <c r="F52" s="9">
        <v>80</v>
      </c>
      <c r="G52" s="13">
        <f t="shared" si="4"/>
        <v>33.700000000000003</v>
      </c>
      <c r="H52" s="14">
        <v>89.1</v>
      </c>
      <c r="I52" s="14">
        <v>79</v>
      </c>
      <c r="J52" s="13">
        <f t="shared" si="5"/>
        <v>42.53</v>
      </c>
      <c r="K52" s="13">
        <f t="shared" si="6"/>
        <v>76.23</v>
      </c>
      <c r="L52" s="15" t="s">
        <v>78</v>
      </c>
    </row>
    <row r="53" spans="1:12" ht="15.75">
      <c r="A53" s="5" t="s">
        <v>96</v>
      </c>
      <c r="B53" s="5" t="s">
        <v>97</v>
      </c>
      <c r="C53" s="6" t="s">
        <v>48</v>
      </c>
      <c r="D53" s="7" t="s">
        <v>72</v>
      </c>
      <c r="E53" s="9">
        <v>68</v>
      </c>
      <c r="F53" s="9">
        <v>75</v>
      </c>
      <c r="G53" s="13">
        <f t="shared" si="4"/>
        <v>35.4</v>
      </c>
      <c r="H53" s="14">
        <v>84.6</v>
      </c>
      <c r="I53" s="14">
        <v>72.8</v>
      </c>
      <c r="J53" s="13">
        <f t="shared" si="5"/>
        <v>39.94</v>
      </c>
      <c r="K53" s="13">
        <f t="shared" si="6"/>
        <v>75.34</v>
      </c>
      <c r="L53" s="15" t="str">
        <f t="array" ref="L53">IF($P$2&lt;&gt;1,"",IF(K53=0,"",SUMPRODUCT((($A$5:$A$75=A53)*($B$5:$B$75=B53)*(K$5:K$75*10^80+N$5:N$75*10^70+F$5:F$75*10^60+E$5:E$75*10^50)&gt;(K53*10^80+ N53*10^70+F53*10^60+E53*10^50))*1)+1))</f>
        <v/>
      </c>
    </row>
    <row r="54" spans="1:12" ht="15.75">
      <c r="A54" s="5" t="s">
        <v>96</v>
      </c>
      <c r="B54" s="5" t="s">
        <v>97</v>
      </c>
      <c r="C54" s="6" t="s">
        <v>49</v>
      </c>
      <c r="D54" s="7" t="s">
        <v>72</v>
      </c>
      <c r="E54" s="9">
        <v>61</v>
      </c>
      <c r="F54" s="9">
        <v>68</v>
      </c>
      <c r="G54" s="13">
        <f t="shared" si="4"/>
        <v>31.9</v>
      </c>
      <c r="H54" s="14">
        <v>83.8</v>
      </c>
      <c r="I54" s="14">
        <v>58.8</v>
      </c>
      <c r="J54" s="13">
        <f t="shared" si="5"/>
        <v>36.9</v>
      </c>
      <c r="K54" s="13">
        <f t="shared" si="6"/>
        <v>68.8</v>
      </c>
      <c r="L54" s="15" t="str">
        <f t="array" ref="L54">IF($P$2&lt;&gt;1,"",IF(K54=0,"",SUMPRODUCT((($A$5:$A$75=A54)*($B$5:$B$75=B54)*(K$5:K$75*10^80+N$5:N$75*10^70+F$5:F$75*10^60+E$5:E$75*10^50)&gt;(K54*10^80+ N54*10^70+F54*10^60+E54*10^50))*1)+1))</f>
        <v/>
      </c>
    </row>
    <row r="55" spans="1:12" ht="15.75">
      <c r="A55" s="5" t="s">
        <v>98</v>
      </c>
      <c r="B55" s="5" t="s">
        <v>99</v>
      </c>
      <c r="C55" s="6" t="s">
        <v>50</v>
      </c>
      <c r="D55" s="7" t="s">
        <v>71</v>
      </c>
      <c r="E55" s="9">
        <v>61</v>
      </c>
      <c r="F55" s="9">
        <v>69</v>
      </c>
      <c r="G55" s="13">
        <f t="shared" si="4"/>
        <v>39</v>
      </c>
      <c r="H55" s="14"/>
      <c r="I55" s="14">
        <v>80</v>
      </c>
      <c r="J55" s="13">
        <f t="shared" si="5"/>
        <v>32</v>
      </c>
      <c r="K55" s="13">
        <f t="shared" si="6"/>
        <v>71</v>
      </c>
      <c r="L55" s="15" t="s">
        <v>78</v>
      </c>
    </row>
    <row r="56" spans="1:12" ht="15.75">
      <c r="A56" s="5" t="s">
        <v>98</v>
      </c>
      <c r="B56" s="5" t="s">
        <v>99</v>
      </c>
      <c r="C56" s="6" t="s">
        <v>51</v>
      </c>
      <c r="D56" s="7" t="s">
        <v>71</v>
      </c>
      <c r="E56" s="9">
        <v>62</v>
      </c>
      <c r="F56" s="9">
        <v>67</v>
      </c>
      <c r="G56" s="13">
        <f t="shared" si="4"/>
        <v>38.700000000000003</v>
      </c>
      <c r="H56" s="14"/>
      <c r="I56" s="14">
        <v>77</v>
      </c>
      <c r="J56" s="13">
        <f t="shared" si="5"/>
        <v>30.8</v>
      </c>
      <c r="K56" s="13">
        <f t="shared" si="6"/>
        <v>69.5</v>
      </c>
      <c r="L56" s="15" t="str">
        <f t="array" ref="L56">IF($P$2&lt;&gt;1,"",IF(K56=0,"",SUMPRODUCT((($A$5:$A$75=A56)*($B$5:$B$75=B56)*(K$5:K$75*10^80+N$5:N$75*10^70+F$5:F$75*10^60+E$5:E$75*10^50)&gt;(K56*10^80+ N56*10^70+F56*10^60+E56*10^50))*1)+1))</f>
        <v/>
      </c>
    </row>
    <row r="57" spans="1:12" ht="15.75">
      <c r="A57" s="5" t="s">
        <v>98</v>
      </c>
      <c r="B57" s="5" t="s">
        <v>99</v>
      </c>
      <c r="C57" s="6" t="s">
        <v>52</v>
      </c>
      <c r="D57" s="7" t="s">
        <v>71</v>
      </c>
      <c r="E57" s="9">
        <v>65</v>
      </c>
      <c r="F57" s="9">
        <v>62</v>
      </c>
      <c r="G57" s="13">
        <f t="shared" si="4"/>
        <v>38.1</v>
      </c>
      <c r="H57" s="14"/>
      <c r="I57" s="14">
        <v>71</v>
      </c>
      <c r="J57" s="13">
        <f t="shared" si="5"/>
        <v>28.4</v>
      </c>
      <c r="K57" s="13">
        <f t="shared" si="6"/>
        <v>66.5</v>
      </c>
      <c r="L57" s="15" t="str">
        <f t="array" ref="L57">IF($P$2&lt;&gt;1,"",IF(K57=0,"",SUMPRODUCT((($A$5:$A$75=A57)*($B$5:$B$75=B57)*(K$5:K$75*10^80+N$5:N$75*10^70+F$5:F$75*10^60+E$5:E$75*10^50)&gt;(K57*10^80+ N57*10^70+F57*10^60+E57*10^50))*1)+1))</f>
        <v/>
      </c>
    </row>
    <row r="58" spans="1:12" ht="15.75">
      <c r="A58" s="5" t="s">
        <v>100</v>
      </c>
      <c r="B58" s="5" t="s">
        <v>101</v>
      </c>
      <c r="C58" s="6" t="s">
        <v>53</v>
      </c>
      <c r="D58" s="7" t="s">
        <v>71</v>
      </c>
      <c r="E58" s="9">
        <v>56</v>
      </c>
      <c r="F58" s="9">
        <v>63</v>
      </c>
      <c r="G58" s="13">
        <f t="shared" si="4"/>
        <v>35.700000000000003</v>
      </c>
      <c r="H58" s="14"/>
      <c r="I58" s="14">
        <v>76.400000000000006</v>
      </c>
      <c r="J58" s="13">
        <f t="shared" si="5"/>
        <v>30.56</v>
      </c>
      <c r="K58" s="13">
        <f t="shared" si="6"/>
        <v>66.260000000000005</v>
      </c>
      <c r="L58" s="15" t="s">
        <v>78</v>
      </c>
    </row>
    <row r="59" spans="1:12" ht="15.75">
      <c r="A59" s="5" t="s">
        <v>100</v>
      </c>
      <c r="B59" s="5" t="s">
        <v>101</v>
      </c>
      <c r="C59" s="6" t="s">
        <v>54</v>
      </c>
      <c r="D59" s="7" t="s">
        <v>71</v>
      </c>
      <c r="E59" s="9">
        <v>53</v>
      </c>
      <c r="F59" s="9">
        <v>62</v>
      </c>
      <c r="G59" s="13">
        <f t="shared" si="4"/>
        <v>34.5</v>
      </c>
      <c r="H59" s="14"/>
      <c r="I59" s="14">
        <v>76.400000000000006</v>
      </c>
      <c r="J59" s="13">
        <f t="shared" si="5"/>
        <v>30.56</v>
      </c>
      <c r="K59" s="13">
        <f t="shared" si="6"/>
        <v>65.06</v>
      </c>
      <c r="L59" s="15" t="str">
        <f t="array" ref="L59">IF($P$2&lt;&gt;1,"",IF(K59=0,"",SUMPRODUCT((($A$5:$A$75=A59)*($B$5:$B$75=B59)*(K$5:K$75*10^80+N$5:N$75*10^70+F$5:F$75*10^60+E$5:E$75*10^50)&gt;(K59*10^80+ N59*10^70+F59*10^60+E59*10^50))*1)+1))</f>
        <v/>
      </c>
    </row>
    <row r="60" spans="1:12" ht="15.75">
      <c r="A60" s="5" t="s">
        <v>100</v>
      </c>
      <c r="B60" s="5" t="s">
        <v>101</v>
      </c>
      <c r="C60" s="6" t="s">
        <v>55</v>
      </c>
      <c r="D60" s="7" t="s">
        <v>71</v>
      </c>
      <c r="E60" s="9">
        <v>56</v>
      </c>
      <c r="F60" s="9">
        <v>53</v>
      </c>
      <c r="G60" s="13">
        <f t="shared" si="4"/>
        <v>32.700000000000003</v>
      </c>
      <c r="H60" s="14"/>
      <c r="I60" s="14">
        <v>78.599999999999994</v>
      </c>
      <c r="J60" s="13">
        <f t="shared" si="5"/>
        <v>31.44</v>
      </c>
      <c r="K60" s="13">
        <f t="shared" si="6"/>
        <v>64.14</v>
      </c>
      <c r="L60" s="15" t="str">
        <f t="array" ref="L60">IF($P$2&lt;&gt;1,"",IF(K60=0,"",SUMPRODUCT((($A$5:$A$75=A60)*($B$5:$B$75=B60)*(K$5:K$75*10^80+N$5:N$75*10^70+F$5:F$75*10^60+E$5:E$75*10^50)&gt;(K60*10^80+ N60*10^70+F60*10^60+E60*10^50))*1)+1))</f>
        <v/>
      </c>
    </row>
    <row r="61" spans="1:12" ht="15.75">
      <c r="A61" s="5" t="s">
        <v>102</v>
      </c>
      <c r="B61" s="5" t="s">
        <v>103</v>
      </c>
      <c r="C61" s="6" t="s">
        <v>56</v>
      </c>
      <c r="D61" s="7" t="s">
        <v>71</v>
      </c>
      <c r="E61" s="9">
        <v>69</v>
      </c>
      <c r="F61" s="9">
        <v>67</v>
      </c>
      <c r="G61" s="13">
        <f t="shared" si="4"/>
        <v>40.799999999999997</v>
      </c>
      <c r="H61" s="14"/>
      <c r="I61" s="14">
        <v>79</v>
      </c>
      <c r="J61" s="13">
        <f t="shared" si="5"/>
        <v>31.6</v>
      </c>
      <c r="K61" s="13">
        <f t="shared" si="6"/>
        <v>72.400000000000006</v>
      </c>
      <c r="L61" s="15" t="s">
        <v>78</v>
      </c>
    </row>
    <row r="62" spans="1:12" ht="15.75">
      <c r="A62" s="5" t="s">
        <v>102</v>
      </c>
      <c r="B62" s="5" t="s">
        <v>103</v>
      </c>
      <c r="C62" s="6" t="s">
        <v>57</v>
      </c>
      <c r="D62" s="7" t="s">
        <v>71</v>
      </c>
      <c r="E62" s="9">
        <v>67</v>
      </c>
      <c r="F62" s="9">
        <v>68</v>
      </c>
      <c r="G62" s="13">
        <f t="shared" si="4"/>
        <v>40.5</v>
      </c>
      <c r="H62" s="14"/>
      <c r="I62" s="14">
        <v>76</v>
      </c>
      <c r="J62" s="13">
        <f t="shared" si="5"/>
        <v>30.4</v>
      </c>
      <c r="K62" s="13">
        <f t="shared" si="6"/>
        <v>70.900000000000006</v>
      </c>
      <c r="L62" s="15" t="str">
        <f t="array" ref="L62">IF($P$2&lt;&gt;1,"",IF(K62=0,"",SUMPRODUCT((($A$5:$A$75=A62)*($B$5:$B$75=B62)*(K$5:K$75*10^80+N$5:N$75*10^70+F$5:F$75*10^60+E$5:E$75*10^50)&gt;(K62*10^80+ N62*10^70+F62*10^60+E62*10^50))*1)+1))</f>
        <v/>
      </c>
    </row>
    <row r="63" spans="1:12" ht="15.75">
      <c r="A63" s="5" t="s">
        <v>102</v>
      </c>
      <c r="B63" s="5" t="s">
        <v>103</v>
      </c>
      <c r="C63" s="6" t="s">
        <v>58</v>
      </c>
      <c r="D63" s="7" t="s">
        <v>71</v>
      </c>
      <c r="E63" s="9">
        <v>67</v>
      </c>
      <c r="F63" s="9">
        <v>65</v>
      </c>
      <c r="G63" s="13">
        <f t="shared" si="4"/>
        <v>39.6</v>
      </c>
      <c r="H63" s="14"/>
      <c r="I63" s="14">
        <v>75.2</v>
      </c>
      <c r="J63" s="13">
        <f t="shared" si="5"/>
        <v>30.08</v>
      </c>
      <c r="K63" s="13">
        <f t="shared" si="6"/>
        <v>69.680000000000007</v>
      </c>
      <c r="L63" s="15" t="str">
        <f t="array" ref="L63">IF($P$2&lt;&gt;1,"",IF(K63=0,"",SUMPRODUCT((($A$5:$A$75=A63)*($B$5:$B$75=B63)*(K$5:K$75*10^80+N$5:N$75*10^70+F$5:F$75*10^60+E$5:E$75*10^50)&gt;(K63*10^80+ N63*10^70+F63*10^60+E63*10^50))*1)+1))</f>
        <v/>
      </c>
    </row>
    <row r="64" spans="1:12" ht="15.75">
      <c r="A64" s="5" t="s">
        <v>96</v>
      </c>
      <c r="B64" s="5" t="s">
        <v>104</v>
      </c>
      <c r="C64" s="6" t="s">
        <v>59</v>
      </c>
      <c r="D64" s="7" t="s">
        <v>72</v>
      </c>
      <c r="E64" s="9">
        <v>58</v>
      </c>
      <c r="F64" s="9">
        <v>70</v>
      </c>
      <c r="G64" s="13">
        <f t="shared" si="4"/>
        <v>31.4</v>
      </c>
      <c r="H64" s="14">
        <v>85.9</v>
      </c>
      <c r="I64" s="14">
        <v>76.400000000000006</v>
      </c>
      <c r="J64" s="13">
        <f t="shared" si="5"/>
        <v>41.05</v>
      </c>
      <c r="K64" s="13">
        <f t="shared" si="6"/>
        <v>72.449999999999989</v>
      </c>
      <c r="L64" s="15" t="s">
        <v>78</v>
      </c>
    </row>
    <row r="65" spans="1:12" ht="15.75">
      <c r="A65" s="5" t="s">
        <v>96</v>
      </c>
      <c r="B65" s="5" t="s">
        <v>104</v>
      </c>
      <c r="C65" s="6" t="s">
        <v>60</v>
      </c>
      <c r="D65" s="7" t="s">
        <v>72</v>
      </c>
      <c r="E65" s="9">
        <v>59</v>
      </c>
      <c r="F65" s="9">
        <v>68</v>
      </c>
      <c r="G65" s="13">
        <f t="shared" si="4"/>
        <v>31.3</v>
      </c>
      <c r="H65" s="14">
        <v>84.6</v>
      </c>
      <c r="I65" s="14">
        <v>78.8</v>
      </c>
      <c r="J65" s="13">
        <f t="shared" si="5"/>
        <v>41.14</v>
      </c>
      <c r="K65" s="13">
        <f t="shared" si="6"/>
        <v>72.44</v>
      </c>
      <c r="L65" s="15" t="str">
        <f t="array" ref="L65">IF($P$2&lt;&gt;1,"",IF(K65=0,"",SUMPRODUCT((($A$5:$A$75=A65)*($B$5:$B$75=B65)*(K$5:K$75*10^80+N$5:N$75*10^70+F$5:F$75*10^60+E$5:E$75*10^50)&gt;(K65*10^80+ N65*10^70+F65*10^60+E65*10^50))*1)+1))</f>
        <v/>
      </c>
    </row>
    <row r="66" spans="1:12" ht="15.75">
      <c r="A66" s="5" t="s">
        <v>96</v>
      </c>
      <c r="B66" s="5" t="s">
        <v>104</v>
      </c>
      <c r="C66" s="6" t="s">
        <v>61</v>
      </c>
      <c r="D66" s="7" t="s">
        <v>72</v>
      </c>
      <c r="E66" s="9">
        <v>61</v>
      </c>
      <c r="F66" s="9">
        <v>60.5</v>
      </c>
      <c r="G66" s="13">
        <f t="shared" si="4"/>
        <v>30.4</v>
      </c>
      <c r="H66" s="14">
        <v>87.9</v>
      </c>
      <c r="I66" s="14">
        <v>74</v>
      </c>
      <c r="J66" s="13">
        <f t="shared" si="5"/>
        <v>41.17</v>
      </c>
      <c r="K66" s="13">
        <f t="shared" si="6"/>
        <v>71.569999999999993</v>
      </c>
      <c r="L66" s="15" t="str">
        <f t="array" ref="L66">IF($P$2&lt;&gt;1,"",IF(K66=0,"",SUMPRODUCT((($A$5:$A$75=A66)*($B$5:$B$75=B66)*(K$5:K$75*10^80+N$5:N$75*10^70+F$5:F$75*10^60+E$5:E$75*10^50)&gt;(K66*10^80+ N66*10^70+F66*10^60+E66*10^50))*1)+1))</f>
        <v/>
      </c>
    </row>
    <row r="67" spans="1:12" ht="15.75">
      <c r="A67" s="5" t="s">
        <v>105</v>
      </c>
      <c r="B67" s="5" t="s">
        <v>106</v>
      </c>
      <c r="C67" s="6" t="s">
        <v>62</v>
      </c>
      <c r="D67" s="7" t="s">
        <v>71</v>
      </c>
      <c r="E67" s="9">
        <v>62</v>
      </c>
      <c r="F67" s="9">
        <v>70</v>
      </c>
      <c r="G67" s="13">
        <f t="shared" si="4"/>
        <v>39.6</v>
      </c>
      <c r="H67" s="14"/>
      <c r="I67" s="14">
        <v>78.2</v>
      </c>
      <c r="J67" s="13">
        <f t="shared" si="5"/>
        <v>31.28</v>
      </c>
      <c r="K67" s="13">
        <f t="shared" si="6"/>
        <v>70.88</v>
      </c>
      <c r="L67" s="15" t="s">
        <v>78</v>
      </c>
    </row>
    <row r="68" spans="1:12" ht="15.75">
      <c r="A68" s="5" t="s">
        <v>105</v>
      </c>
      <c r="B68" s="5" t="s">
        <v>106</v>
      </c>
      <c r="C68" s="6" t="s">
        <v>63</v>
      </c>
      <c r="D68" s="7" t="s">
        <v>71</v>
      </c>
      <c r="E68" s="9">
        <v>63</v>
      </c>
      <c r="F68" s="9">
        <v>64</v>
      </c>
      <c r="G68" s="13">
        <f t="shared" si="4"/>
        <v>38.1</v>
      </c>
      <c r="H68" s="14"/>
      <c r="I68" s="14">
        <v>75</v>
      </c>
      <c r="J68" s="13">
        <f t="shared" si="5"/>
        <v>30</v>
      </c>
      <c r="K68" s="13">
        <f t="shared" si="6"/>
        <v>68.099999999999994</v>
      </c>
      <c r="L68" s="15" t="str">
        <f t="array" ref="L68">IF($P$2&lt;&gt;1,"",IF(K68=0,"",SUMPRODUCT((($A$5:$A$75=A68)*($B$5:$B$75=B68)*(K$5:K$75*10^80+N$5:N$75*10^70+F$5:F$75*10^60+E$5:E$75*10^50)&gt;(K68*10^80+ N68*10^70+F68*10^60+E68*10^50))*1)+1))</f>
        <v/>
      </c>
    </row>
    <row r="69" spans="1:12" ht="15.75">
      <c r="A69" s="5" t="s">
        <v>105</v>
      </c>
      <c r="B69" s="5" t="s">
        <v>106</v>
      </c>
      <c r="C69" s="6" t="s">
        <v>64</v>
      </c>
      <c r="D69" s="7" t="s">
        <v>71</v>
      </c>
      <c r="E69" s="9">
        <v>69</v>
      </c>
      <c r="F69" s="9">
        <v>55</v>
      </c>
      <c r="G69" s="13">
        <f t="shared" si="4"/>
        <v>37.200000000000003</v>
      </c>
      <c r="H69" s="14"/>
      <c r="I69" s="14">
        <v>77.2</v>
      </c>
      <c r="J69" s="13">
        <f t="shared" ref="J69:J75" si="7">IF(AND(H69="",I69=""),0,IF(D69="A",ROUND(I69*40%,2),IF(D69="B",ROUND((H69*30%+I69*20%),2))))</f>
        <v>30.88</v>
      </c>
      <c r="K69" s="13">
        <f t="shared" ref="K69:K75" si="8">G69+J69</f>
        <v>68.08</v>
      </c>
      <c r="L69" s="15" t="str">
        <f t="array" ref="L69">IF($P$2&lt;&gt;1,"",IF(K69=0,"",SUMPRODUCT((($A$5:$A$75=A69)*($B$5:$B$75=B69)*(K$5:K$75*10^80+N$5:N$75*10^70+F$5:F$75*10^60+E$5:E$75*10^50)&gt;(K69*10^80+ N69*10^70+F69*10^60+E69*10^50))*1)+1))</f>
        <v/>
      </c>
    </row>
    <row r="70" spans="1:12" ht="15.75">
      <c r="A70" s="5" t="s">
        <v>107</v>
      </c>
      <c r="B70" s="5" t="s">
        <v>108</v>
      </c>
      <c r="C70" s="6" t="s">
        <v>65</v>
      </c>
      <c r="D70" s="7" t="s">
        <v>72</v>
      </c>
      <c r="E70" s="9">
        <v>64</v>
      </c>
      <c r="F70" s="9">
        <v>64</v>
      </c>
      <c r="G70" s="13">
        <f t="shared" si="4"/>
        <v>32</v>
      </c>
      <c r="H70" s="14">
        <v>88.34</v>
      </c>
      <c r="I70" s="14">
        <v>76.400000000000006</v>
      </c>
      <c r="J70" s="13">
        <f t="shared" si="7"/>
        <v>41.78</v>
      </c>
      <c r="K70" s="13">
        <f t="shared" si="8"/>
        <v>73.78</v>
      </c>
      <c r="L70" s="15" t="s">
        <v>78</v>
      </c>
    </row>
    <row r="71" spans="1:12" ht="15.75">
      <c r="A71" s="5" t="s">
        <v>107</v>
      </c>
      <c r="B71" s="5" t="s">
        <v>108</v>
      </c>
      <c r="C71" s="6" t="s">
        <v>66</v>
      </c>
      <c r="D71" s="7" t="s">
        <v>72</v>
      </c>
      <c r="E71" s="9">
        <v>67</v>
      </c>
      <c r="F71" s="9">
        <v>61</v>
      </c>
      <c r="G71" s="13">
        <f t="shared" si="4"/>
        <v>32.299999999999997</v>
      </c>
      <c r="H71" s="14">
        <v>86.94</v>
      </c>
      <c r="I71" s="14">
        <v>76.400000000000006</v>
      </c>
      <c r="J71" s="13">
        <f t="shared" si="7"/>
        <v>41.36</v>
      </c>
      <c r="K71" s="13">
        <f t="shared" si="8"/>
        <v>73.66</v>
      </c>
      <c r="L71" s="15" t="s">
        <v>78</v>
      </c>
    </row>
    <row r="72" spans="1:12" ht="15.75">
      <c r="A72" s="5" t="s">
        <v>107</v>
      </c>
      <c r="B72" s="5" t="s">
        <v>108</v>
      </c>
      <c r="C72" s="6" t="s">
        <v>67</v>
      </c>
      <c r="D72" s="7" t="s">
        <v>72</v>
      </c>
      <c r="E72" s="9">
        <v>66</v>
      </c>
      <c r="F72" s="9">
        <v>63</v>
      </c>
      <c r="G72" s="13">
        <f t="shared" si="4"/>
        <v>32.4</v>
      </c>
      <c r="H72" s="14">
        <v>81.400000000000006</v>
      </c>
      <c r="I72" s="14">
        <v>80.400000000000006</v>
      </c>
      <c r="J72" s="13">
        <f t="shared" si="7"/>
        <v>40.5</v>
      </c>
      <c r="K72" s="13">
        <f t="shared" si="8"/>
        <v>72.900000000000006</v>
      </c>
      <c r="L72" s="15" t="str">
        <f t="array" ref="L72">IF($P$2&lt;&gt;1,"",IF(K72=0,"",SUMPRODUCT((($A$5:$A$75=A72)*($B$5:$B$75=B72)*(K$5:K$75*10^80+N$5:N$75*10^70+F$5:F$75*10^60+E$5:E$75*10^50)&gt;(K72*10^80+ N72*10^70+F72*10^60+E72*10^50))*1)+1))</f>
        <v/>
      </c>
    </row>
    <row r="73" spans="1:12" ht="15.75">
      <c r="A73" s="5" t="s">
        <v>107</v>
      </c>
      <c r="B73" s="5" t="s">
        <v>108</v>
      </c>
      <c r="C73" s="6" t="s">
        <v>68</v>
      </c>
      <c r="D73" s="7" t="s">
        <v>72</v>
      </c>
      <c r="E73" s="9">
        <v>68</v>
      </c>
      <c r="F73" s="9">
        <v>59</v>
      </c>
      <c r="G73" s="13">
        <f t="shared" si="4"/>
        <v>32.200000000000003</v>
      </c>
      <c r="H73" s="14">
        <v>81.099999999999994</v>
      </c>
      <c r="I73" s="14">
        <v>74</v>
      </c>
      <c r="J73" s="13">
        <f t="shared" si="7"/>
        <v>39.130000000000003</v>
      </c>
      <c r="K73" s="13">
        <f t="shared" si="8"/>
        <v>71.330000000000013</v>
      </c>
      <c r="L73" s="15" t="str">
        <f t="array" ref="L73">IF($P$2&lt;&gt;1,"",IF(K73=0,"",SUMPRODUCT((($A$5:$A$75=A73)*($B$5:$B$75=B73)*(K$5:K$75*10^80+N$5:N$75*10^70+F$5:F$75*10^60+E$5:E$75*10^50)&gt;(K73*10^80+ N73*10^70+F73*10^60+E73*10^50))*1)+1))</f>
        <v/>
      </c>
    </row>
    <row r="74" spans="1:12" ht="15.75">
      <c r="A74" s="5" t="s">
        <v>107</v>
      </c>
      <c r="B74" s="5" t="s">
        <v>108</v>
      </c>
      <c r="C74" s="6" t="s">
        <v>69</v>
      </c>
      <c r="D74" s="7" t="s">
        <v>72</v>
      </c>
      <c r="E74" s="9">
        <v>69</v>
      </c>
      <c r="F74" s="9">
        <v>54</v>
      </c>
      <c r="G74" s="13">
        <f t="shared" si="4"/>
        <v>31.5</v>
      </c>
      <c r="H74" s="14">
        <v>81.540000000000006</v>
      </c>
      <c r="I74" s="14">
        <v>74.599999999999994</v>
      </c>
      <c r="J74" s="13">
        <f t="shared" si="7"/>
        <v>39.380000000000003</v>
      </c>
      <c r="K74" s="13">
        <f t="shared" si="8"/>
        <v>70.88</v>
      </c>
      <c r="L74" s="15" t="str">
        <f t="array" ref="L74">IF($P$2&lt;&gt;1,"",IF(K74=0,"",SUMPRODUCT((($A$5:$A$75=A74)*($B$5:$B$75=B74)*(K$5:K$75*10^80+N$5:N$75*10^70+F$5:F$75*10^60+E$5:E$75*10^50)&gt;(K74*10^80+ N74*10^70+F74*10^60+E74*10^50))*1)+1))</f>
        <v/>
      </c>
    </row>
    <row r="75" spans="1:12" ht="15.75">
      <c r="A75" s="5" t="s">
        <v>107</v>
      </c>
      <c r="B75" s="5" t="s">
        <v>108</v>
      </c>
      <c r="C75" s="6" t="s">
        <v>70</v>
      </c>
      <c r="D75" s="7" t="s">
        <v>72</v>
      </c>
      <c r="E75" s="9">
        <v>67</v>
      </c>
      <c r="F75" s="9">
        <v>57</v>
      </c>
      <c r="G75" s="13">
        <f t="shared" si="4"/>
        <v>31.5</v>
      </c>
      <c r="H75" s="14"/>
      <c r="I75" s="14"/>
      <c r="J75" s="13">
        <f t="shared" si="7"/>
        <v>0</v>
      </c>
      <c r="K75" s="13">
        <f t="shared" si="8"/>
        <v>31.5</v>
      </c>
      <c r="L75" s="15" t="str">
        <f t="array" ref="L75">IF($P$2&lt;&gt;1,"",IF(K75=0,"",SUMPRODUCT((($A$5:$A$75=A75)*($B$5:$B$75=B75)*(K$5:K$75*10^80+N$5:N$75*10^70+F$5:F$75*10^60+E$5:E$75*10^50)&gt;(K75*10^80+ N75*10^70+F75*10^60+E75*10^50))*1)+1))</f>
        <v/>
      </c>
    </row>
    <row r="77" spans="1:12" ht="49.5" customHeight="1">
      <c r="A77" s="19" t="s">
        <v>122</v>
      </c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</row>
    <row r="82" spans="14:14">
      <c r="N82" t="s">
        <v>119</v>
      </c>
    </row>
  </sheetData>
  <mergeCells count="11">
    <mergeCell ref="A77:L77"/>
    <mergeCell ref="A1:L1"/>
    <mergeCell ref="H2:L2"/>
    <mergeCell ref="E3:G3"/>
    <mergeCell ref="H3:J3"/>
    <mergeCell ref="K3:K4"/>
    <mergeCell ref="L3:L4"/>
    <mergeCell ref="A3:A4"/>
    <mergeCell ref="B3:B4"/>
    <mergeCell ref="C3:C4"/>
    <mergeCell ref="D3:D4"/>
  </mergeCells>
  <phoneticPr fontId="1" type="noConversion"/>
  <dataValidations count="1">
    <dataValidation type="list" allowBlank="1" showInputMessage="1" showErrorMessage="1" sqref="IY65216:IY65286 SU65216:SU65286 ACQ65216:ACQ65286 AMM65216:AMM65286 AWI65216:AWI65286 BGE65216:BGE65286 BQA65216:BQA65286 BZW65216:BZW65286 CJS65216:CJS65286 CTO65216:CTO65286 DDK65216:DDK65286 DNG65216:DNG65286 DXC65216:DXC65286 EGY65216:EGY65286 EQU65216:EQU65286 FAQ65216:FAQ65286 FKM65216:FKM65286 FUI65216:FUI65286 GEE65216:GEE65286 GOA65216:GOA65286 GXW65216:GXW65286 HHS65216:HHS65286 HRO65216:HRO65286 IBK65216:IBK65286 ILG65216:ILG65286 IVC65216:IVC65286 JEY65216:JEY65286 JOU65216:JOU65286 JYQ65216:JYQ65286 KIM65216:KIM65286 KSI65216:KSI65286 LCE65216:LCE65286 LMA65216:LMA65286 LVW65216:LVW65286 MFS65216:MFS65286 MPO65216:MPO65286 MZK65216:MZK65286 NJG65216:NJG65286 NTC65216:NTC65286 OCY65216:OCY65286 OMU65216:OMU65286 OWQ65216:OWQ65286 PGM65216:PGM65286 PQI65216:PQI65286 QAE65216:QAE65286 QKA65216:QKA65286 QTW65216:QTW65286 RDS65216:RDS65286 RNO65216:RNO65286 RXK65216:RXK65286 SHG65216:SHG65286 SRC65216:SRC65286 TAY65216:TAY65286 TKU65216:TKU65286 TUQ65216:TUQ65286 UEM65216:UEM65286 UOI65216:UOI65286 UYE65216:UYE65286 VIA65216:VIA65286 VRW65216:VRW65286 WBS65216:WBS65286 WLO65216:WLO65286 WVK65216:WVK65286 IY130752:IY130822 SU130752:SU130822 ACQ130752:ACQ130822 AMM130752:AMM130822 AWI130752:AWI130822 BGE130752:BGE130822 BQA130752:BQA130822 BZW130752:BZW130822 CJS130752:CJS130822 CTO130752:CTO130822 DDK130752:DDK130822 DNG130752:DNG130822 DXC130752:DXC130822 EGY130752:EGY130822 EQU130752:EQU130822 FAQ130752:FAQ130822 FKM130752:FKM130822 FUI130752:FUI130822 GEE130752:GEE130822 GOA130752:GOA130822 GXW130752:GXW130822 HHS130752:HHS130822 HRO130752:HRO130822 IBK130752:IBK130822 ILG130752:ILG130822 IVC130752:IVC130822 JEY130752:JEY130822 JOU130752:JOU130822 JYQ130752:JYQ130822 KIM130752:KIM130822 KSI130752:KSI130822 LCE130752:LCE130822 LMA130752:LMA130822 LVW130752:LVW130822 MFS130752:MFS130822 MPO130752:MPO130822 MZK130752:MZK130822 NJG130752:NJG130822 NTC130752:NTC130822 OCY130752:OCY130822 OMU130752:OMU130822 OWQ130752:OWQ130822 PGM130752:PGM130822 PQI130752:PQI130822 QAE130752:QAE130822 QKA130752:QKA130822 QTW130752:QTW130822 RDS130752:RDS130822 RNO130752:RNO130822 RXK130752:RXK130822 SHG130752:SHG130822 SRC130752:SRC130822 TAY130752:TAY130822 TKU130752:TKU130822 TUQ130752:TUQ130822 UEM130752:UEM130822 UOI130752:UOI130822 UYE130752:UYE130822 VIA130752:VIA130822 VRW130752:VRW130822 WBS130752:WBS130822 WLO130752:WLO130822 WVK130752:WVK130822 IY196288:IY196358 SU196288:SU196358 ACQ196288:ACQ196358 AMM196288:AMM196358 AWI196288:AWI196358 BGE196288:BGE196358 BQA196288:BQA196358 BZW196288:BZW196358 CJS196288:CJS196358 CTO196288:CTO196358 DDK196288:DDK196358 DNG196288:DNG196358 DXC196288:DXC196358 EGY196288:EGY196358 EQU196288:EQU196358 FAQ196288:FAQ196358 FKM196288:FKM196358 FUI196288:FUI196358 GEE196288:GEE196358 GOA196288:GOA196358 GXW196288:GXW196358 HHS196288:HHS196358 HRO196288:HRO196358 IBK196288:IBK196358 ILG196288:ILG196358 IVC196288:IVC196358 JEY196288:JEY196358 JOU196288:JOU196358 JYQ196288:JYQ196358 KIM196288:KIM196358 KSI196288:KSI196358 LCE196288:LCE196358 LMA196288:LMA196358 LVW196288:LVW196358 MFS196288:MFS196358 MPO196288:MPO196358 MZK196288:MZK196358 NJG196288:NJG196358 NTC196288:NTC196358 OCY196288:OCY196358 OMU196288:OMU196358 OWQ196288:OWQ196358 PGM196288:PGM196358 PQI196288:PQI196358 QAE196288:QAE196358 QKA196288:QKA196358 QTW196288:QTW196358 RDS196288:RDS196358 RNO196288:RNO196358 RXK196288:RXK196358 SHG196288:SHG196358 SRC196288:SRC196358 TAY196288:TAY196358 TKU196288:TKU196358 TUQ196288:TUQ196358 UEM196288:UEM196358 UOI196288:UOI196358 UYE196288:UYE196358 VIA196288:VIA196358 VRW196288:VRW196358 WBS196288:WBS196358 WLO196288:WLO196358 WVK196288:WVK196358 IY261824:IY261894 SU261824:SU261894 ACQ261824:ACQ261894 AMM261824:AMM261894 AWI261824:AWI261894 BGE261824:BGE261894 BQA261824:BQA261894 BZW261824:BZW261894 CJS261824:CJS261894 CTO261824:CTO261894 DDK261824:DDK261894 DNG261824:DNG261894 DXC261824:DXC261894 EGY261824:EGY261894 EQU261824:EQU261894 FAQ261824:FAQ261894 FKM261824:FKM261894 FUI261824:FUI261894 GEE261824:GEE261894 GOA261824:GOA261894 GXW261824:GXW261894 HHS261824:HHS261894 HRO261824:HRO261894 IBK261824:IBK261894 ILG261824:ILG261894 IVC261824:IVC261894 JEY261824:JEY261894 JOU261824:JOU261894 JYQ261824:JYQ261894 KIM261824:KIM261894 KSI261824:KSI261894 LCE261824:LCE261894 LMA261824:LMA261894 LVW261824:LVW261894 MFS261824:MFS261894 MPO261824:MPO261894 MZK261824:MZK261894 NJG261824:NJG261894 NTC261824:NTC261894 OCY261824:OCY261894 OMU261824:OMU261894 OWQ261824:OWQ261894 PGM261824:PGM261894 PQI261824:PQI261894 QAE261824:QAE261894 QKA261824:QKA261894 QTW261824:QTW261894 RDS261824:RDS261894 RNO261824:RNO261894 RXK261824:RXK261894 SHG261824:SHG261894 SRC261824:SRC261894 TAY261824:TAY261894 TKU261824:TKU261894 TUQ261824:TUQ261894 UEM261824:UEM261894 UOI261824:UOI261894 UYE261824:UYE261894 VIA261824:VIA261894 VRW261824:VRW261894 WBS261824:WBS261894 WLO261824:WLO261894 WVK261824:WVK261894 IY327360:IY327430 SU327360:SU327430 ACQ327360:ACQ327430 AMM327360:AMM327430 AWI327360:AWI327430 BGE327360:BGE327430 BQA327360:BQA327430 BZW327360:BZW327430 CJS327360:CJS327430 CTO327360:CTO327430 DDK327360:DDK327430 DNG327360:DNG327430 DXC327360:DXC327430 EGY327360:EGY327430 EQU327360:EQU327430 FAQ327360:FAQ327430 FKM327360:FKM327430 FUI327360:FUI327430 GEE327360:GEE327430 GOA327360:GOA327430 GXW327360:GXW327430 HHS327360:HHS327430 HRO327360:HRO327430 IBK327360:IBK327430 ILG327360:ILG327430 IVC327360:IVC327430 JEY327360:JEY327430 JOU327360:JOU327430 JYQ327360:JYQ327430 KIM327360:KIM327430 KSI327360:KSI327430 LCE327360:LCE327430 LMA327360:LMA327430 LVW327360:LVW327430 MFS327360:MFS327430 MPO327360:MPO327430 MZK327360:MZK327430 NJG327360:NJG327430 NTC327360:NTC327430 OCY327360:OCY327430 OMU327360:OMU327430 OWQ327360:OWQ327430 PGM327360:PGM327430 PQI327360:PQI327430 QAE327360:QAE327430 QKA327360:QKA327430 QTW327360:QTW327430 RDS327360:RDS327430 RNO327360:RNO327430 RXK327360:RXK327430 SHG327360:SHG327430 SRC327360:SRC327430 TAY327360:TAY327430 TKU327360:TKU327430 TUQ327360:TUQ327430 UEM327360:UEM327430 UOI327360:UOI327430 UYE327360:UYE327430 VIA327360:VIA327430 VRW327360:VRW327430 WBS327360:WBS327430 WLO327360:WLO327430 WVK327360:WVK327430 IY392896:IY392966 SU392896:SU392966 ACQ392896:ACQ392966 AMM392896:AMM392966 AWI392896:AWI392966 BGE392896:BGE392966 BQA392896:BQA392966 BZW392896:BZW392966 CJS392896:CJS392966 CTO392896:CTO392966 DDK392896:DDK392966 DNG392896:DNG392966 DXC392896:DXC392966 EGY392896:EGY392966 EQU392896:EQU392966 FAQ392896:FAQ392966 FKM392896:FKM392966 FUI392896:FUI392966 GEE392896:GEE392966 GOA392896:GOA392966 GXW392896:GXW392966 HHS392896:HHS392966 HRO392896:HRO392966 IBK392896:IBK392966 ILG392896:ILG392966 IVC392896:IVC392966 JEY392896:JEY392966 JOU392896:JOU392966 JYQ392896:JYQ392966 KIM392896:KIM392966 KSI392896:KSI392966 LCE392896:LCE392966 LMA392896:LMA392966 LVW392896:LVW392966 MFS392896:MFS392966 MPO392896:MPO392966 MZK392896:MZK392966 NJG392896:NJG392966 NTC392896:NTC392966 OCY392896:OCY392966 OMU392896:OMU392966 OWQ392896:OWQ392966 PGM392896:PGM392966 PQI392896:PQI392966 QAE392896:QAE392966 QKA392896:QKA392966 QTW392896:QTW392966 RDS392896:RDS392966 RNO392896:RNO392966 RXK392896:RXK392966 SHG392896:SHG392966 SRC392896:SRC392966 TAY392896:TAY392966 TKU392896:TKU392966 TUQ392896:TUQ392966 UEM392896:UEM392966 UOI392896:UOI392966 UYE392896:UYE392966 VIA392896:VIA392966 VRW392896:VRW392966 WBS392896:WBS392966 WLO392896:WLO392966 WVK392896:WVK392966 IY458432:IY458502 SU458432:SU458502 ACQ458432:ACQ458502 AMM458432:AMM458502 AWI458432:AWI458502 BGE458432:BGE458502 BQA458432:BQA458502 BZW458432:BZW458502 CJS458432:CJS458502 CTO458432:CTO458502 DDK458432:DDK458502 DNG458432:DNG458502 DXC458432:DXC458502 EGY458432:EGY458502 EQU458432:EQU458502 FAQ458432:FAQ458502 FKM458432:FKM458502 FUI458432:FUI458502 GEE458432:GEE458502 GOA458432:GOA458502 GXW458432:GXW458502 HHS458432:HHS458502 HRO458432:HRO458502 IBK458432:IBK458502 ILG458432:ILG458502 IVC458432:IVC458502 JEY458432:JEY458502 JOU458432:JOU458502 JYQ458432:JYQ458502 KIM458432:KIM458502 KSI458432:KSI458502 LCE458432:LCE458502 LMA458432:LMA458502 LVW458432:LVW458502 MFS458432:MFS458502 MPO458432:MPO458502 MZK458432:MZK458502 NJG458432:NJG458502 NTC458432:NTC458502 OCY458432:OCY458502 OMU458432:OMU458502 OWQ458432:OWQ458502 PGM458432:PGM458502 PQI458432:PQI458502 QAE458432:QAE458502 QKA458432:QKA458502 QTW458432:QTW458502 RDS458432:RDS458502 RNO458432:RNO458502 RXK458432:RXK458502 SHG458432:SHG458502 SRC458432:SRC458502 TAY458432:TAY458502 TKU458432:TKU458502 TUQ458432:TUQ458502 UEM458432:UEM458502 UOI458432:UOI458502 UYE458432:UYE458502 VIA458432:VIA458502 VRW458432:VRW458502 WBS458432:WBS458502 WLO458432:WLO458502 WVK458432:WVK458502 IY523968:IY524038 SU523968:SU524038 ACQ523968:ACQ524038 AMM523968:AMM524038 AWI523968:AWI524038 BGE523968:BGE524038 BQA523968:BQA524038 BZW523968:BZW524038 CJS523968:CJS524038 CTO523968:CTO524038 DDK523968:DDK524038 DNG523968:DNG524038 DXC523968:DXC524038 EGY523968:EGY524038 EQU523968:EQU524038 FAQ523968:FAQ524038 FKM523968:FKM524038 FUI523968:FUI524038 GEE523968:GEE524038 GOA523968:GOA524038 GXW523968:GXW524038 HHS523968:HHS524038 HRO523968:HRO524038 IBK523968:IBK524038 ILG523968:ILG524038 IVC523968:IVC524038 JEY523968:JEY524038 JOU523968:JOU524038 JYQ523968:JYQ524038 KIM523968:KIM524038 KSI523968:KSI524038 LCE523968:LCE524038 LMA523968:LMA524038 LVW523968:LVW524038 MFS523968:MFS524038 MPO523968:MPO524038 MZK523968:MZK524038 NJG523968:NJG524038 NTC523968:NTC524038 OCY523968:OCY524038 OMU523968:OMU524038 OWQ523968:OWQ524038 PGM523968:PGM524038 PQI523968:PQI524038 QAE523968:QAE524038 QKA523968:QKA524038 QTW523968:QTW524038 RDS523968:RDS524038 RNO523968:RNO524038 RXK523968:RXK524038 SHG523968:SHG524038 SRC523968:SRC524038 TAY523968:TAY524038 TKU523968:TKU524038 TUQ523968:TUQ524038 UEM523968:UEM524038 UOI523968:UOI524038 UYE523968:UYE524038 VIA523968:VIA524038 VRW523968:VRW524038 WBS523968:WBS524038 WLO523968:WLO524038 WVK523968:WVK524038 IY589504:IY589574 SU589504:SU589574 ACQ589504:ACQ589574 AMM589504:AMM589574 AWI589504:AWI589574 BGE589504:BGE589574 BQA589504:BQA589574 BZW589504:BZW589574 CJS589504:CJS589574 CTO589504:CTO589574 DDK589504:DDK589574 DNG589504:DNG589574 DXC589504:DXC589574 EGY589504:EGY589574 EQU589504:EQU589574 FAQ589504:FAQ589574 FKM589504:FKM589574 FUI589504:FUI589574 GEE589504:GEE589574 GOA589504:GOA589574 GXW589504:GXW589574 HHS589504:HHS589574 HRO589504:HRO589574 IBK589504:IBK589574 ILG589504:ILG589574 IVC589504:IVC589574 JEY589504:JEY589574 JOU589504:JOU589574 JYQ589504:JYQ589574 KIM589504:KIM589574 KSI589504:KSI589574 LCE589504:LCE589574 LMA589504:LMA589574 LVW589504:LVW589574 MFS589504:MFS589574 MPO589504:MPO589574 MZK589504:MZK589574 NJG589504:NJG589574 NTC589504:NTC589574 OCY589504:OCY589574 OMU589504:OMU589574 OWQ589504:OWQ589574 PGM589504:PGM589574 PQI589504:PQI589574 QAE589504:QAE589574 QKA589504:QKA589574 QTW589504:QTW589574 RDS589504:RDS589574 RNO589504:RNO589574 RXK589504:RXK589574 SHG589504:SHG589574 SRC589504:SRC589574 TAY589504:TAY589574 TKU589504:TKU589574 TUQ589504:TUQ589574 UEM589504:UEM589574 UOI589504:UOI589574 UYE589504:UYE589574 VIA589504:VIA589574 VRW589504:VRW589574 WBS589504:WBS589574 WLO589504:WLO589574 WVK589504:WVK589574 IY655040:IY655110 SU655040:SU655110 ACQ655040:ACQ655110 AMM655040:AMM655110 AWI655040:AWI655110 BGE655040:BGE655110 BQA655040:BQA655110 BZW655040:BZW655110 CJS655040:CJS655110 CTO655040:CTO655110 DDK655040:DDK655110 DNG655040:DNG655110 DXC655040:DXC655110 EGY655040:EGY655110 EQU655040:EQU655110 FAQ655040:FAQ655110 FKM655040:FKM655110 FUI655040:FUI655110 GEE655040:GEE655110 GOA655040:GOA655110 GXW655040:GXW655110 HHS655040:HHS655110 HRO655040:HRO655110 IBK655040:IBK655110 ILG655040:ILG655110 IVC655040:IVC655110 JEY655040:JEY655110 JOU655040:JOU655110 JYQ655040:JYQ655110 KIM655040:KIM655110 KSI655040:KSI655110 LCE655040:LCE655110 LMA655040:LMA655110 LVW655040:LVW655110 MFS655040:MFS655110 MPO655040:MPO655110 MZK655040:MZK655110 NJG655040:NJG655110 NTC655040:NTC655110 OCY655040:OCY655110 OMU655040:OMU655110 OWQ655040:OWQ655110 PGM655040:PGM655110 PQI655040:PQI655110 QAE655040:QAE655110 QKA655040:QKA655110 QTW655040:QTW655110 RDS655040:RDS655110 RNO655040:RNO655110 RXK655040:RXK655110 SHG655040:SHG655110 SRC655040:SRC655110 TAY655040:TAY655110 TKU655040:TKU655110 TUQ655040:TUQ655110 UEM655040:UEM655110 UOI655040:UOI655110 UYE655040:UYE655110 VIA655040:VIA655110 VRW655040:VRW655110 WBS655040:WBS655110 WLO655040:WLO655110 WVK655040:WVK655110 IY720576:IY720646 SU720576:SU720646 ACQ720576:ACQ720646 AMM720576:AMM720646 AWI720576:AWI720646 BGE720576:BGE720646 BQA720576:BQA720646 BZW720576:BZW720646 CJS720576:CJS720646 CTO720576:CTO720646 DDK720576:DDK720646 DNG720576:DNG720646 DXC720576:DXC720646 EGY720576:EGY720646 EQU720576:EQU720646 FAQ720576:FAQ720646 FKM720576:FKM720646 FUI720576:FUI720646 GEE720576:GEE720646 GOA720576:GOA720646 GXW720576:GXW720646 HHS720576:HHS720646 HRO720576:HRO720646 IBK720576:IBK720646 ILG720576:ILG720646 IVC720576:IVC720646 JEY720576:JEY720646 JOU720576:JOU720646 JYQ720576:JYQ720646 KIM720576:KIM720646 KSI720576:KSI720646 LCE720576:LCE720646 LMA720576:LMA720646 LVW720576:LVW720646 MFS720576:MFS720646 MPO720576:MPO720646 MZK720576:MZK720646 NJG720576:NJG720646 NTC720576:NTC720646 OCY720576:OCY720646 OMU720576:OMU720646 OWQ720576:OWQ720646 PGM720576:PGM720646 PQI720576:PQI720646 QAE720576:QAE720646 QKA720576:QKA720646 QTW720576:QTW720646 RDS720576:RDS720646 RNO720576:RNO720646 RXK720576:RXK720646 SHG720576:SHG720646 SRC720576:SRC720646 TAY720576:TAY720646 TKU720576:TKU720646 TUQ720576:TUQ720646 UEM720576:UEM720646 UOI720576:UOI720646 UYE720576:UYE720646 VIA720576:VIA720646 VRW720576:VRW720646 WBS720576:WBS720646 WLO720576:WLO720646 WVK720576:WVK720646 IY786112:IY786182 SU786112:SU786182 ACQ786112:ACQ786182 AMM786112:AMM786182 AWI786112:AWI786182 BGE786112:BGE786182 BQA786112:BQA786182 BZW786112:BZW786182 CJS786112:CJS786182 CTO786112:CTO786182 DDK786112:DDK786182 DNG786112:DNG786182 DXC786112:DXC786182 EGY786112:EGY786182 EQU786112:EQU786182 FAQ786112:FAQ786182 FKM786112:FKM786182 FUI786112:FUI786182 GEE786112:GEE786182 GOA786112:GOA786182 GXW786112:GXW786182 HHS786112:HHS786182 HRO786112:HRO786182 IBK786112:IBK786182 ILG786112:ILG786182 IVC786112:IVC786182 JEY786112:JEY786182 JOU786112:JOU786182 JYQ786112:JYQ786182 KIM786112:KIM786182 KSI786112:KSI786182 LCE786112:LCE786182 LMA786112:LMA786182 LVW786112:LVW786182 MFS786112:MFS786182 MPO786112:MPO786182 MZK786112:MZK786182 NJG786112:NJG786182 NTC786112:NTC786182 OCY786112:OCY786182 OMU786112:OMU786182 OWQ786112:OWQ786182 PGM786112:PGM786182 PQI786112:PQI786182 QAE786112:QAE786182 QKA786112:QKA786182 QTW786112:QTW786182 RDS786112:RDS786182 RNO786112:RNO786182 RXK786112:RXK786182 SHG786112:SHG786182 SRC786112:SRC786182 TAY786112:TAY786182 TKU786112:TKU786182 TUQ786112:TUQ786182 UEM786112:UEM786182 UOI786112:UOI786182 UYE786112:UYE786182 VIA786112:VIA786182 VRW786112:VRW786182 WBS786112:WBS786182 WLO786112:WLO786182 WVK786112:WVK786182 IY851648:IY851718 SU851648:SU851718 ACQ851648:ACQ851718 AMM851648:AMM851718 AWI851648:AWI851718 BGE851648:BGE851718 BQA851648:BQA851718 BZW851648:BZW851718 CJS851648:CJS851718 CTO851648:CTO851718 DDK851648:DDK851718 DNG851648:DNG851718 DXC851648:DXC851718 EGY851648:EGY851718 EQU851648:EQU851718 FAQ851648:FAQ851718 FKM851648:FKM851718 FUI851648:FUI851718 GEE851648:GEE851718 GOA851648:GOA851718 GXW851648:GXW851718 HHS851648:HHS851718 HRO851648:HRO851718 IBK851648:IBK851718 ILG851648:ILG851718 IVC851648:IVC851718 JEY851648:JEY851718 JOU851648:JOU851718 JYQ851648:JYQ851718 KIM851648:KIM851718 KSI851648:KSI851718 LCE851648:LCE851718 LMA851648:LMA851718 LVW851648:LVW851718 MFS851648:MFS851718 MPO851648:MPO851718 MZK851648:MZK851718 NJG851648:NJG851718 NTC851648:NTC851718 OCY851648:OCY851718 OMU851648:OMU851718 OWQ851648:OWQ851718 PGM851648:PGM851718 PQI851648:PQI851718 QAE851648:QAE851718 QKA851648:QKA851718 QTW851648:QTW851718 RDS851648:RDS851718 RNO851648:RNO851718 RXK851648:RXK851718 SHG851648:SHG851718 SRC851648:SRC851718 TAY851648:TAY851718 TKU851648:TKU851718 TUQ851648:TUQ851718 UEM851648:UEM851718 UOI851648:UOI851718 UYE851648:UYE851718 VIA851648:VIA851718 VRW851648:VRW851718 WBS851648:WBS851718 WLO851648:WLO851718 WVK851648:WVK851718 IY917184:IY917254 SU917184:SU917254 ACQ917184:ACQ917254 AMM917184:AMM917254 AWI917184:AWI917254 BGE917184:BGE917254 BQA917184:BQA917254 BZW917184:BZW917254 CJS917184:CJS917254 CTO917184:CTO917254 DDK917184:DDK917254 DNG917184:DNG917254 DXC917184:DXC917254 EGY917184:EGY917254 EQU917184:EQU917254 FAQ917184:FAQ917254 FKM917184:FKM917254 FUI917184:FUI917254 GEE917184:GEE917254 GOA917184:GOA917254 GXW917184:GXW917254 HHS917184:HHS917254 HRO917184:HRO917254 IBK917184:IBK917254 ILG917184:ILG917254 IVC917184:IVC917254 JEY917184:JEY917254 JOU917184:JOU917254 JYQ917184:JYQ917254 KIM917184:KIM917254 KSI917184:KSI917254 LCE917184:LCE917254 LMA917184:LMA917254 LVW917184:LVW917254 MFS917184:MFS917254 MPO917184:MPO917254 MZK917184:MZK917254 NJG917184:NJG917254 NTC917184:NTC917254 OCY917184:OCY917254 OMU917184:OMU917254 OWQ917184:OWQ917254 PGM917184:PGM917254 PQI917184:PQI917254 QAE917184:QAE917254 QKA917184:QKA917254 QTW917184:QTW917254 RDS917184:RDS917254 RNO917184:RNO917254 RXK917184:RXK917254 SHG917184:SHG917254 SRC917184:SRC917254 TAY917184:TAY917254 TKU917184:TKU917254 TUQ917184:TUQ917254 UEM917184:UEM917254 UOI917184:UOI917254 UYE917184:UYE917254 VIA917184:VIA917254 VRW917184:VRW917254 WBS917184:WBS917254 WLO917184:WLO917254 WVK917184:WVK917254 IY982720:IY982790 SU982720:SU982790 ACQ982720:ACQ982790 AMM982720:AMM982790 AWI982720:AWI982790 BGE982720:BGE982790 BQA982720:BQA982790 BZW982720:BZW982790 CJS982720:CJS982790 CTO982720:CTO982790 DDK982720:DDK982790 DNG982720:DNG982790 DXC982720:DXC982790 EGY982720:EGY982790 EQU982720:EQU982790 FAQ982720:FAQ982790 FKM982720:FKM982790 FUI982720:FUI982790 GEE982720:GEE982790 GOA982720:GOA982790 GXW982720:GXW982790 HHS982720:HHS982790 HRO982720:HRO982790 IBK982720:IBK982790 ILG982720:ILG982790 IVC982720:IVC982790 JEY982720:JEY982790 JOU982720:JOU982790 JYQ982720:JYQ982790 KIM982720:KIM982790 KSI982720:KSI982790 LCE982720:LCE982790 LMA982720:LMA982790 LVW982720:LVW982790 MFS982720:MFS982790 MPO982720:MPO982790 MZK982720:MZK982790 NJG982720:NJG982790 NTC982720:NTC982790 OCY982720:OCY982790 OMU982720:OMU982790 OWQ982720:OWQ982790 PGM982720:PGM982790 PQI982720:PQI982790 QAE982720:QAE982790 QKA982720:QKA982790 QTW982720:QTW982790 RDS982720:RDS982790 RNO982720:RNO982790 RXK982720:RXK982790 SHG982720:SHG982790 SRC982720:SRC982790 TAY982720:TAY982790 TKU982720:TKU982790 TUQ982720:TUQ982790 UEM982720:UEM982790 UOI982720:UOI982790 UYE982720:UYE982790 VIA982720:VIA982790 VRW982720:VRW982790 WBS982720:WBS982790 WLO982720:WLO982790 WVK982720:WVK982790 WVK5:WVK75 WLO5:WLO75 WBS5:WBS75 VRW5:VRW75 VIA5:VIA75 UYE5:UYE75 UOI5:UOI75 UEM5:UEM75 TUQ5:TUQ75 TKU5:TKU75 TAY5:TAY75 SRC5:SRC75 SHG5:SHG75 RXK5:RXK75 RNO5:RNO75 RDS5:RDS75 QTW5:QTW75 QKA5:QKA75 QAE5:QAE75 PQI5:PQI75 PGM5:PGM75 OWQ5:OWQ75 OMU5:OMU75 OCY5:OCY75 NTC5:NTC75 NJG5:NJG75 MZK5:MZK75 MPO5:MPO75 MFS5:MFS75 LVW5:LVW75 LMA5:LMA75 LCE5:LCE75 KSI5:KSI75 KIM5:KIM75 JYQ5:JYQ75 JOU5:JOU75 JEY5:JEY75 IVC5:IVC75 ILG5:ILG75 IBK5:IBK75 HRO5:HRO75 HHS5:HHS75 GXW5:GXW75 GOA5:GOA75 GEE5:GEE75 FUI5:FUI75 FKM5:FKM75 FAQ5:FAQ75 EQU5:EQU75 EGY5:EGY75 DXC5:DXC75 DNG5:DNG75 DDK5:DDK75 CTO5:CTO75 CJS5:CJS75 BZW5:BZW75 BQA5:BQA75 BGE5:BGE75 AWI5:AWI75 AMM5:AMM75 ACQ5:ACQ75 SU5:SU75 IY5:IY75">
      <formula1>"博士研究生,硕士研究生,本科,专科,高中(中专),初中,小学"</formula1>
    </dataValidation>
  </dataValidations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2021-01-11T09:06:00Z</dcterms:modified>
</cp:coreProperties>
</file>